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sport\tennismembers\"/>
    </mc:Choice>
  </mc:AlternateContent>
  <bookViews>
    <workbookView xWindow="0" yWindow="0" windowWidth="20490" windowHeight="7755"/>
  </bookViews>
  <sheets>
    <sheet name="coeff" sheetId="1" r:id="rId1"/>
    <sheet name="atp - h2h" sheetId="3" r:id="rId2"/>
    <sheet name="atp - line" sheetId="9" r:id="rId3"/>
    <sheet name="atp - sets" sheetId="10" r:id="rId4"/>
    <sheet name="atp - totals" sheetId="11" r:id="rId5"/>
    <sheet name="atp - X" sheetId="12" r:id="rId6"/>
    <sheet name="wta - h2h" sheetId="8" r:id="rId7"/>
    <sheet name="wta - line" sheetId="4" r:id="rId8"/>
    <sheet name="wta - sets" sheetId="5" r:id="rId9"/>
    <sheet name="wta - totals" sheetId="6" r:id="rId10"/>
    <sheet name="wta - X" sheetId="7" r:id="rId11"/>
    <sheet name="probs" sheetId="13" r:id="rId12"/>
  </sheets>
  <definedNames>
    <definedName name="playerbets" localSheetId="1">'atp - h2h'!#REF!</definedName>
    <definedName name="playerbets" localSheetId="2">'atp - line'!#REF!</definedName>
    <definedName name="playerbets" localSheetId="3">'atp - sets'!#REF!</definedName>
    <definedName name="playerbets" localSheetId="4">'atp - totals'!#REF!</definedName>
    <definedName name="playerbets" localSheetId="5">'atp - X'!#REF!</definedName>
    <definedName name="playerbets" localSheetId="0">coeff!#REF!</definedName>
    <definedName name="playerbets" localSheetId="6">'wta - h2h'!#REF!</definedName>
    <definedName name="playerbets" localSheetId="7">'wta - line'!#REF!</definedName>
    <definedName name="playerbets" localSheetId="8">'wta - sets'!#REF!</definedName>
    <definedName name="playerbets" localSheetId="9">'wta - totals'!#REF!</definedName>
    <definedName name="playerbets" localSheetId="10">'wta - X'!#REF!</definedName>
    <definedName name="playerbets_1" localSheetId="1">'atp - h2h'!#REF!</definedName>
    <definedName name="playerbets_1" localSheetId="2">'atp - line'!#REF!</definedName>
    <definedName name="playerbets_1" localSheetId="3">'atp - sets'!#REF!</definedName>
    <definedName name="playerbets_1" localSheetId="4">'atp - totals'!#REF!</definedName>
    <definedName name="playerbets_1" localSheetId="5">'atp - X'!#REF!</definedName>
    <definedName name="playerbets_1" localSheetId="0">coeff!#REF!</definedName>
    <definedName name="playerbets_1" localSheetId="6">'wta - h2h'!#REF!</definedName>
    <definedName name="playerbets_1" localSheetId="7">'wta - line'!#REF!</definedName>
    <definedName name="playerbets_1" localSheetId="8">'wta - sets'!#REF!</definedName>
    <definedName name="playerbets_1" localSheetId="9">'wta - totals'!#REF!</definedName>
    <definedName name="playerbets_1" localSheetId="10">'wta - X'!#REF!</definedName>
    <definedName name="playerbets_10" localSheetId="1">'atp - h2h'!#REF!</definedName>
    <definedName name="playerbets_10" localSheetId="2">'atp - line'!#REF!</definedName>
    <definedName name="playerbets_10" localSheetId="4">'atp - totals'!#REF!</definedName>
    <definedName name="playerbets_10" localSheetId="5">'atp - X'!#REF!</definedName>
    <definedName name="playerbets_10" localSheetId="6">'wta - h2h'!#REF!</definedName>
    <definedName name="playerbets_10" localSheetId="7">'wta - line'!#REF!</definedName>
    <definedName name="playerbets_10" localSheetId="8">'wta - sets'!#REF!</definedName>
    <definedName name="playerbets_10" localSheetId="9">'wta - totals'!#REF!</definedName>
    <definedName name="playerbets_10" localSheetId="10">'wta - X'!#REF!</definedName>
    <definedName name="playerbets_11" localSheetId="1">'atp - h2h'!#REF!</definedName>
    <definedName name="playerbets_11" localSheetId="2">'atp - line'!#REF!</definedName>
    <definedName name="playerbets_11" localSheetId="4">'atp - totals'!#REF!</definedName>
    <definedName name="playerbets_11" localSheetId="5">'atp - X'!#REF!</definedName>
    <definedName name="playerbets_11" localSheetId="6">'wta - h2h'!#REF!</definedName>
    <definedName name="playerbets_11" localSheetId="7">'wta - line'!#REF!</definedName>
    <definedName name="playerbets_11" localSheetId="9">'wta - totals'!#REF!</definedName>
    <definedName name="playerbets_11" localSheetId="10">'wta - X'!#REF!</definedName>
    <definedName name="playerbets_12" localSheetId="1">'atp - h2h'!#REF!</definedName>
    <definedName name="playerbets_12" localSheetId="2">'atp - line'!#REF!</definedName>
    <definedName name="playerbets_12" localSheetId="4">'atp - totals'!#REF!</definedName>
    <definedName name="playerbets_12" localSheetId="5">'atp - X'!#REF!</definedName>
    <definedName name="playerbets_12" localSheetId="6">'wta - h2h'!#REF!</definedName>
    <definedName name="playerbets_12" localSheetId="7">'wta - line'!#REF!</definedName>
    <definedName name="playerbets_12" localSheetId="9">'wta - totals'!$AD$1:$AT$17</definedName>
    <definedName name="playerbets_12" localSheetId="10">'wta - X'!#REF!</definedName>
    <definedName name="playerbets_13" localSheetId="1">'atp - h2h'!#REF!</definedName>
    <definedName name="playerbets_13" localSheetId="2">'atp - line'!#REF!</definedName>
    <definedName name="playerbets_13" localSheetId="4">'atp - totals'!#REF!</definedName>
    <definedName name="playerbets_13" localSheetId="5">'atp - X'!#REF!</definedName>
    <definedName name="playerbets_13" localSheetId="6">'wta - h2h'!#REF!</definedName>
    <definedName name="playerbets_13" localSheetId="7">'wta - line'!#REF!</definedName>
    <definedName name="playerbets_13" localSheetId="9">'wta - totals'!#REF!</definedName>
    <definedName name="playerbets_13" localSheetId="10">'wta - X'!#REF!</definedName>
    <definedName name="playerbets_14" localSheetId="1">'atp - h2h'!#REF!</definedName>
    <definedName name="playerbets_14" localSheetId="2">'atp - line'!#REF!</definedName>
    <definedName name="playerbets_14" localSheetId="4">'atp - totals'!#REF!</definedName>
    <definedName name="playerbets_14" localSheetId="5">'atp - X'!#REF!</definedName>
    <definedName name="playerbets_14" localSheetId="6">'wta - h2h'!#REF!</definedName>
    <definedName name="playerbets_14" localSheetId="7">'wta - line'!#REF!</definedName>
    <definedName name="playerbets_14" localSheetId="9">'wta - totals'!#REF!</definedName>
    <definedName name="playerbets_15" localSheetId="1">'atp - h2h'!#REF!</definedName>
    <definedName name="playerbets_15" localSheetId="2">'atp - line'!#REF!</definedName>
    <definedName name="playerbets_15" localSheetId="4">'atp - totals'!#REF!</definedName>
    <definedName name="playerbets_15" localSheetId="5">'atp - X'!#REF!</definedName>
    <definedName name="playerbets_15" localSheetId="6">'wta - h2h'!#REF!</definedName>
    <definedName name="playerbets_15" localSheetId="7">'wta - line'!#REF!</definedName>
    <definedName name="playerbets_15" localSheetId="9">'wta - totals'!#REF!</definedName>
    <definedName name="playerbets_16" localSheetId="1">'atp - h2h'!#REF!</definedName>
    <definedName name="playerbets_16" localSheetId="2">'atp - line'!#REF!</definedName>
    <definedName name="playerbets_16" localSheetId="4">'atp - totals'!#REF!</definedName>
    <definedName name="playerbets_16" localSheetId="5">'atp - X'!#REF!</definedName>
    <definedName name="playerbets_16" localSheetId="6">'wta - h2h'!#REF!</definedName>
    <definedName name="playerbets_16" localSheetId="7">'wta - line'!#REF!</definedName>
    <definedName name="playerbets_16" localSheetId="9">'wta - totals'!#REF!</definedName>
    <definedName name="playerbets_17" localSheetId="1">'atp - h2h'!#REF!</definedName>
    <definedName name="playerbets_17" localSheetId="2">'atp - line'!#REF!</definedName>
    <definedName name="playerbets_17" localSheetId="4">'atp - totals'!#REF!</definedName>
    <definedName name="playerbets_17" localSheetId="5">'atp - X'!#REF!</definedName>
    <definedName name="playerbets_17" localSheetId="6">'wta - h2h'!#REF!</definedName>
    <definedName name="playerbets_17" localSheetId="7">'wta - line'!#REF!</definedName>
    <definedName name="playerbets_17" localSheetId="9">'wta - totals'!#REF!</definedName>
    <definedName name="playerbets_18" localSheetId="1">'atp - h2h'!#REF!</definedName>
    <definedName name="playerbets_18" localSheetId="2">'atp - line'!#REF!</definedName>
    <definedName name="playerbets_18" localSheetId="4">'atp - totals'!#REF!</definedName>
    <definedName name="playerbets_18" localSheetId="5">'atp - X'!#REF!</definedName>
    <definedName name="playerbets_18" localSheetId="6">'wta - h2h'!#REF!</definedName>
    <definedName name="playerbets_18" localSheetId="7">'wta - line'!#REF!</definedName>
    <definedName name="playerbets_18" localSheetId="9">'wta - totals'!#REF!</definedName>
    <definedName name="playerbets_19" localSheetId="1">'atp - h2h'!#REF!</definedName>
    <definedName name="playerbets_19" localSheetId="2">'atp - line'!#REF!</definedName>
    <definedName name="playerbets_19" localSheetId="4">'atp - totals'!#REF!</definedName>
    <definedName name="playerbets_19" localSheetId="5">'atp - X'!#REF!</definedName>
    <definedName name="playerbets_19" localSheetId="6">'wta - h2h'!#REF!</definedName>
    <definedName name="playerbets_19" localSheetId="7">'wta - line'!#REF!</definedName>
    <definedName name="playerbets_19" localSheetId="9">'wta - totals'!#REF!</definedName>
    <definedName name="playerbets_2" localSheetId="1">'atp - h2h'!#REF!</definedName>
    <definedName name="playerbets_2" localSheetId="2">'atp - line'!#REF!</definedName>
    <definedName name="playerbets_2" localSheetId="3">'atp - sets'!#REF!</definedName>
    <definedName name="playerbets_2" localSheetId="4">'atp - totals'!#REF!</definedName>
    <definedName name="playerbets_2" localSheetId="5">'atp - X'!#REF!</definedName>
    <definedName name="playerbets_2" localSheetId="6">'wta - h2h'!#REF!</definedName>
    <definedName name="playerbets_2" localSheetId="7">'wta - line'!#REF!</definedName>
    <definedName name="playerbets_2" localSheetId="8">'wta - sets'!#REF!</definedName>
    <definedName name="playerbets_2" localSheetId="9">'wta - totals'!#REF!</definedName>
    <definedName name="playerbets_2" localSheetId="10">'wta - X'!#REF!</definedName>
    <definedName name="playerbets_20" localSheetId="2">'atp - line'!#REF!</definedName>
    <definedName name="playerbets_20" localSheetId="4">'atp - totals'!#REF!</definedName>
    <definedName name="playerbets_20" localSheetId="5">'atp - X'!#REF!</definedName>
    <definedName name="playerbets_20" localSheetId="6">'wta - h2h'!#REF!</definedName>
    <definedName name="playerbets_20" localSheetId="7">'wta - line'!#REF!</definedName>
    <definedName name="playerbets_20" localSheetId="9">'wta - totals'!#REF!</definedName>
    <definedName name="playerbets_21" localSheetId="2">'atp - line'!#REF!</definedName>
    <definedName name="playerbets_21" localSheetId="4">'atp - totals'!#REF!</definedName>
    <definedName name="playerbets_21" localSheetId="5">'atp - X'!#REF!</definedName>
    <definedName name="playerbets_21" localSheetId="6">'wta - h2h'!#REF!</definedName>
    <definedName name="playerbets_21" localSheetId="7">'wta - line'!#REF!</definedName>
    <definedName name="playerbets_21" localSheetId="9">'wta - totals'!#REF!</definedName>
    <definedName name="playerbets_22" localSheetId="2">'atp - line'!#REF!</definedName>
    <definedName name="playerbets_22" localSheetId="4">'atp - totals'!#REF!</definedName>
    <definedName name="playerbets_22" localSheetId="5">'atp - X'!#REF!</definedName>
    <definedName name="playerbets_22" localSheetId="7">'wta - line'!#REF!</definedName>
    <definedName name="playerbets_22" localSheetId="9">'wta - totals'!$M$1:$AC$17</definedName>
    <definedName name="playerbets_23" localSheetId="2">'atp - line'!#REF!</definedName>
    <definedName name="playerbets_23" localSheetId="4">'atp - totals'!#REF!</definedName>
    <definedName name="playerbets_23" localSheetId="5">'atp - X'!#REF!</definedName>
    <definedName name="playerbets_23" localSheetId="7">'wta - line'!#REF!</definedName>
    <definedName name="playerbets_24" localSheetId="2">'atp - line'!#REF!</definedName>
    <definedName name="playerbets_24" localSheetId="4">'atp - totals'!$M$1:$BB$23</definedName>
    <definedName name="playerbets_24" localSheetId="5">'atp - X'!#REF!</definedName>
    <definedName name="playerbets_24" localSheetId="7">'wta - line'!#REF!</definedName>
    <definedName name="playerbets_25" localSheetId="2">'atp - line'!#REF!</definedName>
    <definedName name="playerbets_25" localSheetId="5">'atp - X'!#REF!</definedName>
    <definedName name="playerbets_25" localSheetId="7">'wta - line'!#REF!</definedName>
    <definedName name="playerbets_26" localSheetId="2">'atp - line'!#REF!</definedName>
    <definedName name="playerbets_26" localSheetId="5">'atp - X'!#REF!</definedName>
    <definedName name="playerbets_26" localSheetId="7">'wta - line'!#REF!</definedName>
    <definedName name="playerbets_27" localSheetId="2">'atp - line'!#REF!</definedName>
    <definedName name="playerbets_27" localSheetId="5">'atp - X'!#REF!</definedName>
    <definedName name="playerbets_27" localSheetId="7">'wta - line'!#REF!</definedName>
    <definedName name="playerbets_28" localSheetId="2">'atp - line'!#REF!</definedName>
    <definedName name="playerbets_28" localSheetId="5">'atp - X'!#REF!</definedName>
    <definedName name="playerbets_28" localSheetId="7">'wta - line'!#REF!</definedName>
    <definedName name="playerbets_29" localSheetId="2">'atp - line'!#REF!</definedName>
    <definedName name="playerbets_29" localSheetId="5">'atp - X'!#REF!</definedName>
    <definedName name="playerbets_29" localSheetId="7">'wta - line'!#REF!</definedName>
    <definedName name="playerbets_3" localSheetId="1">'atp - h2h'!#REF!</definedName>
    <definedName name="playerbets_3" localSheetId="2">'atp - line'!#REF!</definedName>
    <definedName name="playerbets_3" localSheetId="3">'atp - sets'!#REF!</definedName>
    <definedName name="playerbets_3" localSheetId="4">'atp - totals'!#REF!</definedName>
    <definedName name="playerbets_3" localSheetId="5">'atp - X'!#REF!</definedName>
    <definedName name="playerbets_3" localSheetId="6">'wta - h2h'!#REF!</definedName>
    <definedName name="playerbets_3" localSheetId="7">'wta - line'!#REF!</definedName>
    <definedName name="playerbets_3" localSheetId="8">'wta - sets'!#REF!</definedName>
    <definedName name="playerbets_3" localSheetId="9">'wta - totals'!#REF!</definedName>
    <definedName name="playerbets_3" localSheetId="10">'wta - X'!#REF!</definedName>
    <definedName name="playerbets_30" localSheetId="2">'atp - line'!#REF!</definedName>
    <definedName name="playerbets_30" localSheetId="5">'atp - X'!#REF!</definedName>
    <definedName name="playerbets_30" localSheetId="7">'wta - line'!$M$1:$AU$17</definedName>
    <definedName name="playerbets_31" localSheetId="2">'atp - line'!#REF!</definedName>
    <definedName name="playerbets_32" localSheetId="2">'atp - line'!#REF!</definedName>
    <definedName name="playerbets_33" localSheetId="2">'atp - line'!#REF!</definedName>
    <definedName name="playerbets_34" localSheetId="2">'atp - line'!#REF!</definedName>
    <definedName name="playerbets_35" localSheetId="2">'atp - line'!$M$1:$AU$23</definedName>
    <definedName name="playerbets_4" localSheetId="1">'atp - h2h'!#REF!</definedName>
    <definedName name="playerbets_4" localSheetId="2">'atp - line'!#REF!</definedName>
    <definedName name="playerbets_4" localSheetId="3">'atp - sets'!#REF!</definedName>
    <definedName name="playerbets_4" localSheetId="4">'atp - totals'!#REF!</definedName>
    <definedName name="playerbets_4" localSheetId="5">'atp - X'!#REF!</definedName>
    <definedName name="playerbets_4" localSheetId="6">'wta - h2h'!#REF!</definedName>
    <definedName name="playerbets_4" localSheetId="7">'wta - line'!#REF!</definedName>
    <definedName name="playerbets_4" localSheetId="8">'wta - sets'!#REF!</definedName>
    <definedName name="playerbets_4" localSheetId="9">'wta - totals'!#REF!</definedName>
    <definedName name="playerbets_4" localSheetId="10">'wta - X'!#REF!</definedName>
    <definedName name="playerbets_5" localSheetId="1">'atp - h2h'!#REF!</definedName>
    <definedName name="playerbets_5" localSheetId="2">'atp - line'!#REF!</definedName>
    <definedName name="playerbets_5" localSheetId="3">'atp - sets'!#REF!</definedName>
    <definedName name="playerbets_5" localSheetId="4">'atp - totals'!#REF!</definedName>
    <definedName name="playerbets_5" localSheetId="5">'atp - X'!#REF!</definedName>
    <definedName name="playerbets_5" localSheetId="6">'wta - h2h'!#REF!</definedName>
    <definedName name="playerbets_5" localSheetId="7">'wta - line'!#REF!</definedName>
    <definedName name="playerbets_5" localSheetId="8">'wta - sets'!#REF!</definedName>
    <definedName name="playerbets_5" localSheetId="9">'wta - totals'!#REF!</definedName>
    <definedName name="playerbets_5" localSheetId="10">'wta - X'!#REF!</definedName>
    <definedName name="playerbets_6" localSheetId="1">'atp - h2h'!#REF!</definedName>
    <definedName name="playerbets_6" localSheetId="2">'atp - line'!#REF!</definedName>
    <definedName name="playerbets_6" localSheetId="3">'atp - sets'!#REF!</definedName>
    <definedName name="playerbets_6" localSheetId="4">'atp - totals'!#REF!</definedName>
    <definedName name="playerbets_6" localSheetId="5">'atp - X'!#REF!</definedName>
    <definedName name="playerbets_6" localSheetId="6">'wta - h2h'!#REF!</definedName>
    <definedName name="playerbets_6" localSheetId="7">'wta - line'!#REF!</definedName>
    <definedName name="playerbets_6" localSheetId="8">'wta - sets'!#REF!</definedName>
    <definedName name="playerbets_6" localSheetId="9">'wta - totals'!#REF!</definedName>
    <definedName name="playerbets_6" localSheetId="10">'wta - X'!#REF!</definedName>
    <definedName name="playerbets_7" localSheetId="1">'atp - h2h'!#REF!</definedName>
    <definedName name="playerbets_7" localSheetId="2">'atp - line'!#REF!</definedName>
    <definedName name="playerbets_7" localSheetId="3">'atp - sets'!#REF!</definedName>
    <definedName name="playerbets_7" localSheetId="4">'atp - totals'!#REF!</definedName>
    <definedName name="playerbets_7" localSheetId="5">'atp - X'!#REF!</definedName>
    <definedName name="playerbets_7" localSheetId="6">'wta - h2h'!#REF!</definedName>
    <definedName name="playerbets_7" localSheetId="7">'wta - line'!#REF!</definedName>
    <definedName name="playerbets_7" localSheetId="8">'wta - sets'!#REF!</definedName>
    <definedName name="playerbets_7" localSheetId="9">'wta - totals'!#REF!</definedName>
    <definedName name="playerbets_7" localSheetId="10">'wta - X'!#REF!</definedName>
    <definedName name="playerbets_8" localSheetId="1">'atp - h2h'!#REF!</definedName>
    <definedName name="playerbets_8" localSheetId="2">'atp - line'!#REF!</definedName>
    <definedName name="playerbets_8" localSheetId="3">'atp - sets'!#REF!</definedName>
    <definedName name="playerbets_8" localSheetId="4">'atp - totals'!#REF!</definedName>
    <definedName name="playerbets_8" localSheetId="5">'atp - X'!#REF!</definedName>
    <definedName name="playerbets_8" localSheetId="6">'wta - h2h'!#REF!</definedName>
    <definedName name="playerbets_8" localSheetId="7">'wta - line'!#REF!</definedName>
    <definedName name="playerbets_8" localSheetId="8">'wta - sets'!#REF!</definedName>
    <definedName name="playerbets_8" localSheetId="9">'wta - totals'!#REF!</definedName>
    <definedName name="playerbets_8" localSheetId="10">'wta - X'!#REF!</definedName>
    <definedName name="playerbets_9" localSheetId="1">'atp - h2h'!#REF!</definedName>
    <definedName name="playerbets_9" localSheetId="2">'atp - line'!#REF!</definedName>
    <definedName name="playerbets_9" localSheetId="3">'atp - sets'!#REF!</definedName>
    <definedName name="playerbets_9" localSheetId="4">'atp - totals'!#REF!</definedName>
    <definedName name="playerbets_9" localSheetId="5">'atp - X'!#REF!</definedName>
    <definedName name="playerbets_9" localSheetId="6">'wta - h2h'!#REF!</definedName>
    <definedName name="playerbets_9" localSheetId="7">'wta - line'!#REF!</definedName>
    <definedName name="playerbets_9" localSheetId="8">'wta - sets'!#REF!</definedName>
    <definedName name="playerbets_9" localSheetId="9">'wta - totals'!#REF!</definedName>
    <definedName name="playerbets_9" localSheetId="10">'wta - X'!#REF!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4" i="6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4" i="4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4" i="1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4" i="9"/>
  <c r="K36" i="8" l="1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22" i="3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K22" i="8" s="1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4" i="8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4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K26" i="3" s="1"/>
  <c r="G25" i="3"/>
  <c r="K25" i="3" s="1"/>
  <c r="G24" i="3"/>
  <c r="K24" i="3" s="1"/>
  <c r="G23" i="3"/>
  <c r="K23" i="3" s="1"/>
  <c r="G22" i="3"/>
  <c r="G21" i="3"/>
  <c r="K21" i="3" s="1"/>
  <c r="G20" i="3"/>
  <c r="K20" i="3" s="1"/>
  <c r="G19" i="3"/>
  <c r="K19" i="3" s="1"/>
  <c r="G18" i="3"/>
  <c r="K18" i="3" s="1"/>
  <c r="G17" i="3"/>
  <c r="K17" i="3" s="1"/>
  <c r="G16" i="3"/>
  <c r="K16" i="3" s="1"/>
  <c r="G15" i="3"/>
  <c r="K15" i="3" s="1"/>
  <c r="G14" i="3"/>
  <c r="K14" i="3" s="1"/>
  <c r="G13" i="3"/>
  <c r="K13" i="3" s="1"/>
  <c r="G12" i="3"/>
  <c r="K12" i="3" s="1"/>
  <c r="G11" i="3"/>
  <c r="K11" i="3" s="1"/>
  <c r="G10" i="3"/>
  <c r="K10" i="3" s="1"/>
  <c r="G9" i="3"/>
  <c r="K9" i="3" s="1"/>
  <c r="G8" i="3"/>
  <c r="K8" i="3" s="1"/>
  <c r="G7" i="3"/>
  <c r="K7" i="3" s="1"/>
  <c r="G6" i="3"/>
  <c r="K6" i="3" s="1"/>
  <c r="G5" i="3"/>
  <c r="K5" i="3" s="1"/>
  <c r="G4" i="3"/>
  <c r="K13" i="8" l="1"/>
  <c r="K16" i="8"/>
  <c r="K12" i="8"/>
  <c r="K8" i="8"/>
  <c r="K35" i="8"/>
  <c r="K33" i="8"/>
  <c r="K31" i="8"/>
  <c r="K29" i="8"/>
  <c r="K27" i="8"/>
  <c r="K25" i="8"/>
  <c r="K23" i="8"/>
  <c r="K21" i="8"/>
  <c r="K19" i="8"/>
  <c r="K17" i="8"/>
  <c r="K15" i="8"/>
  <c r="K11" i="8"/>
  <c r="K9" i="8"/>
  <c r="K7" i="8"/>
  <c r="K5" i="8"/>
  <c r="K34" i="8"/>
  <c r="K32" i="8"/>
  <c r="K30" i="8"/>
  <c r="K28" i="8"/>
  <c r="K26" i="8"/>
  <c r="K24" i="8"/>
  <c r="K20" i="8"/>
  <c r="K18" i="8"/>
  <c r="K14" i="8"/>
  <c r="K10" i="8"/>
  <c r="K6" i="8"/>
  <c r="K4" i="8"/>
  <c r="H16" i="1"/>
  <c r="G17" i="1" s="1"/>
  <c r="G16" i="1"/>
  <c r="H15" i="1"/>
  <c r="G15" i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4" i="5"/>
  <c r="H4" i="5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4" i="10"/>
  <c r="I4" i="10"/>
  <c r="H17" i="1" l="1"/>
  <c r="G5" i="12"/>
  <c r="H5" i="12"/>
  <c r="G6" i="12"/>
  <c r="H6" i="12"/>
  <c r="G7" i="12"/>
  <c r="H7" i="12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5" i="12"/>
  <c r="H95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O5" i="12"/>
  <c r="P5" i="12"/>
  <c r="O6" i="12"/>
  <c r="P6" i="12"/>
  <c r="O7" i="12"/>
  <c r="P7" i="12"/>
  <c r="O8" i="12"/>
  <c r="P8" i="12"/>
  <c r="O9" i="12"/>
  <c r="P9" i="12"/>
  <c r="O10" i="12"/>
  <c r="P10" i="12"/>
  <c r="O11" i="12"/>
  <c r="P11" i="12"/>
  <c r="O12" i="12"/>
  <c r="P12" i="12"/>
  <c r="O13" i="12"/>
  <c r="P13" i="12"/>
  <c r="O14" i="12"/>
  <c r="P14" i="12"/>
  <c r="O15" i="12"/>
  <c r="P15" i="12"/>
  <c r="O16" i="12"/>
  <c r="P16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O24" i="12"/>
  <c r="P24" i="12"/>
  <c r="O25" i="12"/>
  <c r="P25" i="12"/>
  <c r="O26" i="12"/>
  <c r="P26" i="12"/>
  <c r="O27" i="12"/>
  <c r="P27" i="12"/>
  <c r="O28" i="12"/>
  <c r="P28" i="12"/>
  <c r="O29" i="12"/>
  <c r="P29" i="12"/>
  <c r="O30" i="12"/>
  <c r="P30" i="12"/>
  <c r="O31" i="12"/>
  <c r="P31" i="12"/>
  <c r="O32" i="12"/>
  <c r="P32" i="12"/>
  <c r="O33" i="12"/>
  <c r="P33" i="12"/>
  <c r="O34" i="12"/>
  <c r="P34" i="12"/>
  <c r="O35" i="12"/>
  <c r="P35" i="12"/>
  <c r="O36" i="12"/>
  <c r="P36" i="12"/>
  <c r="O37" i="12"/>
  <c r="P37" i="12"/>
  <c r="O38" i="12"/>
  <c r="P38" i="12"/>
  <c r="O39" i="12"/>
  <c r="P39" i="12"/>
  <c r="O40" i="12"/>
  <c r="P40" i="12"/>
  <c r="O41" i="12"/>
  <c r="P41" i="12"/>
  <c r="O42" i="12"/>
  <c r="P42" i="12"/>
  <c r="O43" i="12"/>
  <c r="P43" i="12"/>
  <c r="O44" i="12"/>
  <c r="P44" i="12"/>
  <c r="O45" i="12"/>
  <c r="P45" i="12"/>
  <c r="O46" i="12"/>
  <c r="P46" i="12"/>
  <c r="O47" i="12"/>
  <c r="P47" i="12"/>
  <c r="O48" i="12"/>
  <c r="P48" i="12"/>
  <c r="O49" i="12"/>
  <c r="P49" i="12"/>
  <c r="O50" i="12"/>
  <c r="P50" i="12"/>
  <c r="O51" i="12"/>
  <c r="P51" i="12"/>
  <c r="O52" i="12"/>
  <c r="P52" i="12"/>
  <c r="O53" i="12"/>
  <c r="P53" i="12"/>
  <c r="O54" i="12"/>
  <c r="P54" i="12"/>
  <c r="O55" i="12"/>
  <c r="P55" i="12"/>
  <c r="O56" i="12"/>
  <c r="P56" i="12"/>
  <c r="O57" i="12"/>
  <c r="P57" i="12"/>
  <c r="O58" i="12"/>
  <c r="P58" i="12"/>
  <c r="O59" i="12"/>
  <c r="P59" i="12"/>
  <c r="O60" i="12"/>
  <c r="P60" i="12"/>
  <c r="O61" i="12"/>
  <c r="P61" i="12"/>
  <c r="O62" i="12"/>
  <c r="P62" i="12"/>
  <c r="O63" i="12"/>
  <c r="P63" i="12"/>
  <c r="O64" i="12"/>
  <c r="P64" i="12"/>
  <c r="O65" i="12"/>
  <c r="P65" i="12"/>
  <c r="O66" i="12"/>
  <c r="P66" i="12"/>
  <c r="O67" i="12"/>
  <c r="P67" i="12"/>
  <c r="O68" i="12"/>
  <c r="P68" i="12"/>
  <c r="O69" i="12"/>
  <c r="P69" i="12"/>
  <c r="O70" i="12"/>
  <c r="P70" i="12"/>
  <c r="O71" i="12"/>
  <c r="P71" i="12"/>
  <c r="O72" i="12"/>
  <c r="P72" i="12"/>
  <c r="O73" i="12"/>
  <c r="P73" i="12"/>
  <c r="O74" i="12"/>
  <c r="P74" i="12"/>
  <c r="O75" i="12"/>
  <c r="P75" i="12"/>
  <c r="O76" i="12"/>
  <c r="P76" i="12"/>
  <c r="O77" i="12"/>
  <c r="P77" i="12"/>
  <c r="O78" i="12"/>
  <c r="P78" i="12"/>
  <c r="O79" i="12"/>
  <c r="P79" i="12"/>
  <c r="O80" i="12"/>
  <c r="P80" i="12"/>
  <c r="O81" i="12"/>
  <c r="P81" i="12"/>
  <c r="O82" i="12"/>
  <c r="P82" i="12"/>
  <c r="O83" i="12"/>
  <c r="P83" i="12"/>
  <c r="O84" i="12"/>
  <c r="P84" i="12"/>
  <c r="O85" i="12"/>
  <c r="P85" i="12"/>
  <c r="O86" i="12"/>
  <c r="P86" i="12"/>
  <c r="O87" i="12"/>
  <c r="P87" i="12"/>
  <c r="O88" i="12"/>
  <c r="P88" i="12"/>
  <c r="O89" i="12"/>
  <c r="P89" i="12"/>
  <c r="O90" i="12"/>
  <c r="P90" i="12"/>
  <c r="O91" i="12"/>
  <c r="P91" i="12"/>
  <c r="O92" i="12"/>
  <c r="P92" i="12"/>
  <c r="O93" i="12"/>
  <c r="P93" i="12"/>
  <c r="O94" i="12"/>
  <c r="P94" i="12"/>
  <c r="O95" i="12"/>
  <c r="P95" i="12"/>
  <c r="O96" i="12"/>
  <c r="P96" i="12"/>
  <c r="O97" i="12"/>
  <c r="P97" i="12"/>
  <c r="O98" i="12"/>
  <c r="P98" i="12"/>
  <c r="O99" i="12"/>
  <c r="P99" i="12"/>
  <c r="O100" i="12"/>
  <c r="P100" i="12"/>
  <c r="O101" i="12"/>
  <c r="P101" i="12"/>
  <c r="O102" i="12"/>
  <c r="P102" i="12"/>
  <c r="O103" i="12"/>
  <c r="P103" i="12"/>
  <c r="O104" i="12"/>
  <c r="P104" i="12"/>
  <c r="O105" i="12"/>
  <c r="P105" i="12"/>
  <c r="O106" i="12"/>
  <c r="P106" i="12"/>
  <c r="O107" i="12"/>
  <c r="P107" i="12"/>
  <c r="O108" i="12"/>
  <c r="P108" i="12"/>
  <c r="O109" i="12"/>
  <c r="P109" i="12"/>
  <c r="O110" i="12"/>
  <c r="P110" i="12"/>
  <c r="O111" i="12"/>
  <c r="P111" i="12"/>
  <c r="O112" i="12"/>
  <c r="P112" i="12"/>
  <c r="O113" i="12"/>
  <c r="P113" i="12"/>
  <c r="O114" i="12"/>
  <c r="P114" i="12"/>
  <c r="O115" i="12"/>
  <c r="P115" i="12"/>
  <c r="O116" i="12"/>
  <c r="P116" i="12"/>
  <c r="O117" i="12"/>
  <c r="P117" i="12"/>
  <c r="O118" i="12"/>
  <c r="P118" i="12"/>
  <c r="O119" i="12"/>
  <c r="P119" i="12"/>
  <c r="O120" i="12"/>
  <c r="P120" i="12"/>
  <c r="U5" i="12"/>
  <c r="V5" i="12"/>
  <c r="U6" i="12"/>
  <c r="V6" i="12"/>
  <c r="U7" i="12"/>
  <c r="V7" i="12"/>
  <c r="U8" i="12"/>
  <c r="V8" i="12"/>
  <c r="U9" i="12"/>
  <c r="V9" i="12"/>
  <c r="U10" i="12"/>
  <c r="V10" i="12"/>
  <c r="U11" i="12"/>
  <c r="V11" i="12"/>
  <c r="U12" i="12"/>
  <c r="V12" i="12"/>
  <c r="U13" i="12"/>
  <c r="V13" i="12"/>
  <c r="U14" i="12"/>
  <c r="V14" i="12"/>
  <c r="U15" i="12"/>
  <c r="V15" i="12"/>
  <c r="U16" i="12"/>
  <c r="V16" i="12"/>
  <c r="U17" i="12"/>
  <c r="V17" i="12"/>
  <c r="U18" i="12"/>
  <c r="V18" i="12"/>
  <c r="U19" i="12"/>
  <c r="V19" i="12"/>
  <c r="U20" i="12"/>
  <c r="V20" i="12"/>
  <c r="U21" i="12"/>
  <c r="V21" i="12"/>
  <c r="U22" i="12"/>
  <c r="V22" i="12"/>
  <c r="U23" i="12"/>
  <c r="V23" i="12"/>
  <c r="U24" i="12"/>
  <c r="V24" i="12"/>
  <c r="U25" i="12"/>
  <c r="V25" i="12"/>
  <c r="U26" i="12"/>
  <c r="V26" i="12"/>
  <c r="U27" i="12"/>
  <c r="V27" i="12"/>
  <c r="U28" i="12"/>
  <c r="V28" i="12"/>
  <c r="U29" i="12"/>
  <c r="V29" i="12"/>
  <c r="U30" i="12"/>
  <c r="V30" i="12"/>
  <c r="U31" i="12"/>
  <c r="V31" i="12"/>
  <c r="U32" i="12"/>
  <c r="V32" i="12"/>
  <c r="U33" i="12"/>
  <c r="V33" i="12"/>
  <c r="U34" i="12"/>
  <c r="V34" i="12"/>
  <c r="U35" i="12"/>
  <c r="V35" i="12"/>
  <c r="U36" i="12"/>
  <c r="V36" i="12"/>
  <c r="U37" i="12"/>
  <c r="V37" i="12"/>
  <c r="U38" i="12"/>
  <c r="V38" i="12"/>
  <c r="U39" i="12"/>
  <c r="V39" i="12"/>
  <c r="U40" i="12"/>
  <c r="V40" i="12"/>
  <c r="U41" i="12"/>
  <c r="V41" i="12"/>
  <c r="U42" i="12"/>
  <c r="V42" i="12"/>
  <c r="U43" i="12"/>
  <c r="V43" i="12"/>
  <c r="U44" i="12"/>
  <c r="V44" i="12"/>
  <c r="U45" i="12"/>
  <c r="V45" i="12"/>
  <c r="U46" i="12"/>
  <c r="V46" i="12"/>
  <c r="U47" i="12"/>
  <c r="V47" i="12"/>
  <c r="U48" i="12"/>
  <c r="V48" i="12"/>
  <c r="U49" i="12"/>
  <c r="V49" i="12"/>
  <c r="U50" i="12"/>
  <c r="V50" i="12"/>
  <c r="U51" i="12"/>
  <c r="V51" i="12"/>
  <c r="U52" i="12"/>
  <c r="V52" i="12"/>
  <c r="U53" i="12"/>
  <c r="V53" i="12"/>
  <c r="U54" i="12"/>
  <c r="V54" i="12"/>
  <c r="U55" i="12"/>
  <c r="V55" i="12"/>
  <c r="U56" i="12"/>
  <c r="V56" i="12"/>
  <c r="U57" i="12"/>
  <c r="V57" i="12"/>
  <c r="U58" i="12"/>
  <c r="V58" i="12"/>
  <c r="U59" i="12"/>
  <c r="V59" i="12"/>
  <c r="U60" i="12"/>
  <c r="V60" i="12"/>
  <c r="U61" i="12"/>
  <c r="V61" i="12"/>
  <c r="U62" i="12"/>
  <c r="V62" i="12"/>
  <c r="U63" i="12"/>
  <c r="V63" i="12"/>
  <c r="U64" i="12"/>
  <c r="V64" i="12"/>
  <c r="U65" i="12"/>
  <c r="V65" i="12"/>
  <c r="U66" i="12"/>
  <c r="V66" i="12"/>
  <c r="U67" i="12"/>
  <c r="V67" i="12"/>
  <c r="U68" i="12"/>
  <c r="V68" i="12"/>
  <c r="U69" i="12"/>
  <c r="V69" i="12"/>
  <c r="U70" i="12"/>
  <c r="V70" i="12"/>
  <c r="U71" i="12"/>
  <c r="V71" i="12"/>
  <c r="U72" i="12"/>
  <c r="V72" i="12"/>
  <c r="U73" i="12"/>
  <c r="V73" i="12"/>
  <c r="U74" i="12"/>
  <c r="V74" i="12"/>
  <c r="U75" i="12"/>
  <c r="V75" i="12"/>
  <c r="U76" i="12"/>
  <c r="V76" i="12"/>
  <c r="U77" i="12"/>
  <c r="V77" i="12"/>
  <c r="U78" i="12"/>
  <c r="V78" i="12"/>
  <c r="U79" i="12"/>
  <c r="V79" i="12"/>
  <c r="U80" i="12"/>
  <c r="V80" i="12"/>
  <c r="U81" i="12"/>
  <c r="V81" i="12"/>
  <c r="U82" i="12"/>
  <c r="V82" i="12"/>
  <c r="U83" i="12"/>
  <c r="V83" i="12"/>
  <c r="U84" i="12"/>
  <c r="V84" i="12"/>
  <c r="U85" i="12"/>
  <c r="V85" i="12"/>
  <c r="U86" i="12"/>
  <c r="V86" i="12"/>
  <c r="U87" i="12"/>
  <c r="V87" i="12"/>
  <c r="U88" i="12"/>
  <c r="V88" i="12"/>
  <c r="U89" i="12"/>
  <c r="V89" i="12"/>
  <c r="U90" i="12"/>
  <c r="V90" i="12"/>
  <c r="U91" i="12"/>
  <c r="V91" i="12"/>
  <c r="U92" i="12"/>
  <c r="V92" i="12"/>
  <c r="U93" i="12"/>
  <c r="V93" i="12"/>
  <c r="U94" i="12"/>
  <c r="V94" i="12"/>
  <c r="U95" i="12"/>
  <c r="V95" i="12"/>
  <c r="U96" i="12"/>
  <c r="V96" i="12"/>
  <c r="U97" i="12"/>
  <c r="V97" i="12"/>
  <c r="U98" i="12"/>
  <c r="V98" i="12"/>
  <c r="U99" i="12"/>
  <c r="V99" i="12"/>
  <c r="U100" i="12"/>
  <c r="V100" i="12"/>
  <c r="U101" i="12"/>
  <c r="V101" i="12"/>
  <c r="U102" i="12"/>
  <c r="V102" i="12"/>
  <c r="U103" i="12"/>
  <c r="V103" i="12"/>
  <c r="U104" i="12"/>
  <c r="V104" i="12"/>
  <c r="U105" i="12"/>
  <c r="V105" i="12"/>
  <c r="U106" i="12"/>
  <c r="V106" i="12"/>
  <c r="U107" i="12"/>
  <c r="V107" i="12"/>
  <c r="U108" i="12"/>
  <c r="V108" i="12"/>
  <c r="U109" i="12"/>
  <c r="V109" i="12"/>
  <c r="U110" i="12"/>
  <c r="V110" i="12"/>
  <c r="U111" i="12"/>
  <c r="V111" i="12"/>
  <c r="U112" i="12"/>
  <c r="V112" i="12"/>
  <c r="U113" i="12"/>
  <c r="V113" i="12"/>
  <c r="U114" i="12"/>
  <c r="V114" i="12"/>
  <c r="U115" i="12"/>
  <c r="V115" i="12"/>
  <c r="U116" i="12"/>
  <c r="V116" i="12"/>
  <c r="U117" i="12"/>
  <c r="V117" i="12"/>
  <c r="U118" i="12"/>
  <c r="V118" i="12"/>
  <c r="U119" i="12"/>
  <c r="V119" i="12"/>
  <c r="U120" i="12"/>
  <c r="V120" i="12"/>
  <c r="AA5" i="12"/>
  <c r="AB5" i="12"/>
  <c r="AA6" i="12"/>
  <c r="AB6" i="12"/>
  <c r="AA7" i="12"/>
  <c r="AB7" i="12"/>
  <c r="AA8" i="12"/>
  <c r="AB8" i="12"/>
  <c r="AA9" i="12"/>
  <c r="AB9" i="12"/>
  <c r="AA10" i="12"/>
  <c r="AB10" i="12"/>
  <c r="AA11" i="12"/>
  <c r="AB11" i="12"/>
  <c r="AA12" i="12"/>
  <c r="AB12" i="12"/>
  <c r="AA13" i="12"/>
  <c r="AB13" i="12"/>
  <c r="AA14" i="12"/>
  <c r="AB14" i="12"/>
  <c r="AA15" i="12"/>
  <c r="AB15" i="12"/>
  <c r="AA16" i="12"/>
  <c r="AB16" i="12"/>
  <c r="AA17" i="12"/>
  <c r="AB17" i="12"/>
  <c r="AA18" i="12"/>
  <c r="AB18" i="12"/>
  <c r="AA19" i="12"/>
  <c r="AB19" i="12"/>
  <c r="AA20" i="12"/>
  <c r="AB20" i="12"/>
  <c r="AA21" i="12"/>
  <c r="AB21" i="12"/>
  <c r="AA22" i="12"/>
  <c r="AB22" i="12"/>
  <c r="AA23" i="12"/>
  <c r="AB23" i="12"/>
  <c r="AA24" i="12"/>
  <c r="AB24" i="12"/>
  <c r="AA25" i="12"/>
  <c r="AB25" i="12"/>
  <c r="AA26" i="12"/>
  <c r="AB26" i="12"/>
  <c r="AA27" i="12"/>
  <c r="AB27" i="12"/>
  <c r="AA28" i="12"/>
  <c r="AB28" i="12"/>
  <c r="AA29" i="12"/>
  <c r="AB29" i="12"/>
  <c r="AA30" i="12"/>
  <c r="AB30" i="12"/>
  <c r="AA31" i="12"/>
  <c r="AB31" i="12"/>
  <c r="AA32" i="12"/>
  <c r="AB32" i="12"/>
  <c r="AA33" i="12"/>
  <c r="AB33" i="12"/>
  <c r="AA34" i="12"/>
  <c r="AB34" i="12"/>
  <c r="AA35" i="12"/>
  <c r="AB35" i="12"/>
  <c r="AA36" i="12"/>
  <c r="AB36" i="12"/>
  <c r="AA37" i="12"/>
  <c r="AB37" i="12"/>
  <c r="AA38" i="12"/>
  <c r="AB38" i="12"/>
  <c r="AA39" i="12"/>
  <c r="AB39" i="12"/>
  <c r="AA40" i="12"/>
  <c r="AB40" i="12"/>
  <c r="AA41" i="12"/>
  <c r="AB41" i="12"/>
  <c r="AA42" i="12"/>
  <c r="AB42" i="12"/>
  <c r="AA43" i="12"/>
  <c r="AB43" i="12"/>
  <c r="AA44" i="12"/>
  <c r="AB44" i="12"/>
  <c r="AA45" i="12"/>
  <c r="AB45" i="12"/>
  <c r="AA46" i="12"/>
  <c r="AB46" i="12"/>
  <c r="AA47" i="12"/>
  <c r="AB47" i="12"/>
  <c r="AA48" i="12"/>
  <c r="AB48" i="12"/>
  <c r="AA49" i="12"/>
  <c r="AB49" i="12"/>
  <c r="AA50" i="12"/>
  <c r="AB50" i="12"/>
  <c r="AA51" i="12"/>
  <c r="AB51" i="12"/>
  <c r="AA52" i="12"/>
  <c r="AB52" i="12"/>
  <c r="AA53" i="12"/>
  <c r="AB53" i="12"/>
  <c r="AA54" i="12"/>
  <c r="AB54" i="12"/>
  <c r="AA55" i="12"/>
  <c r="AB55" i="12"/>
  <c r="AA56" i="12"/>
  <c r="AB56" i="12"/>
  <c r="AA57" i="12"/>
  <c r="AB57" i="12"/>
  <c r="AA58" i="12"/>
  <c r="AB58" i="12"/>
  <c r="AA59" i="12"/>
  <c r="AB59" i="12"/>
  <c r="AA60" i="12"/>
  <c r="AB60" i="12"/>
  <c r="AA61" i="12"/>
  <c r="AB61" i="12"/>
  <c r="AA62" i="12"/>
  <c r="AB62" i="12"/>
  <c r="AA63" i="12"/>
  <c r="AB63" i="12"/>
  <c r="AA64" i="12"/>
  <c r="AB64" i="12"/>
  <c r="AA65" i="12"/>
  <c r="AB65" i="12"/>
  <c r="AA66" i="12"/>
  <c r="AB66" i="12"/>
  <c r="AA67" i="12"/>
  <c r="AB67" i="12"/>
  <c r="AA68" i="12"/>
  <c r="AB68" i="12"/>
  <c r="AA69" i="12"/>
  <c r="AB69" i="12"/>
  <c r="AA70" i="12"/>
  <c r="AB70" i="12"/>
  <c r="AA71" i="12"/>
  <c r="AB71" i="12"/>
  <c r="AA72" i="12"/>
  <c r="AB72" i="12"/>
  <c r="AA73" i="12"/>
  <c r="AB73" i="12"/>
  <c r="AA74" i="12"/>
  <c r="AB74" i="12"/>
  <c r="AA75" i="12"/>
  <c r="AB75" i="12"/>
  <c r="AA76" i="12"/>
  <c r="AB76" i="12"/>
  <c r="AA77" i="12"/>
  <c r="AB77" i="12"/>
  <c r="AA78" i="12"/>
  <c r="AB78" i="12"/>
  <c r="AA79" i="12"/>
  <c r="AB79" i="12"/>
  <c r="AA80" i="12"/>
  <c r="AB80" i="12"/>
  <c r="AA81" i="12"/>
  <c r="AB81" i="12"/>
  <c r="AA82" i="12"/>
  <c r="AB82" i="12"/>
  <c r="AA83" i="12"/>
  <c r="AB83" i="12"/>
  <c r="AA84" i="12"/>
  <c r="AB84" i="12"/>
  <c r="AA85" i="12"/>
  <c r="AB85" i="12"/>
  <c r="AA86" i="12"/>
  <c r="AB86" i="12"/>
  <c r="AA87" i="12"/>
  <c r="AB87" i="12"/>
  <c r="AA88" i="12"/>
  <c r="AB88" i="12"/>
  <c r="AA89" i="12"/>
  <c r="AB89" i="12"/>
  <c r="AA90" i="12"/>
  <c r="AB90" i="12"/>
  <c r="AA91" i="12"/>
  <c r="AB91" i="12"/>
  <c r="AA92" i="12"/>
  <c r="AB92" i="12"/>
  <c r="AA93" i="12"/>
  <c r="AB93" i="12"/>
  <c r="AA94" i="12"/>
  <c r="AB94" i="12"/>
  <c r="AA95" i="12"/>
  <c r="AB95" i="12"/>
  <c r="AA96" i="12"/>
  <c r="AB96" i="12"/>
  <c r="AA97" i="12"/>
  <c r="AB97" i="12"/>
  <c r="AA98" i="12"/>
  <c r="AB98" i="12"/>
  <c r="AA99" i="12"/>
  <c r="AB99" i="12"/>
  <c r="AA100" i="12"/>
  <c r="AB100" i="12"/>
  <c r="AA101" i="12"/>
  <c r="AB101" i="12"/>
  <c r="AA102" i="12"/>
  <c r="AB102" i="12"/>
  <c r="AA103" i="12"/>
  <c r="AB103" i="12"/>
  <c r="AA104" i="12"/>
  <c r="AB104" i="12"/>
  <c r="AA105" i="12"/>
  <c r="AB105" i="12"/>
  <c r="AA106" i="12"/>
  <c r="AB106" i="12"/>
  <c r="AA107" i="12"/>
  <c r="AB107" i="12"/>
  <c r="AA108" i="12"/>
  <c r="AB108" i="12"/>
  <c r="AA109" i="12"/>
  <c r="AB109" i="12"/>
  <c r="AA110" i="12"/>
  <c r="AB110" i="12"/>
  <c r="AA111" i="12"/>
  <c r="AB111" i="12"/>
  <c r="AA112" i="12"/>
  <c r="AB112" i="12"/>
  <c r="AA113" i="12"/>
  <c r="AB113" i="12"/>
  <c r="AA114" i="12"/>
  <c r="AB114" i="12"/>
  <c r="AA115" i="12"/>
  <c r="AB115" i="12"/>
  <c r="AA116" i="12"/>
  <c r="AB116" i="12"/>
  <c r="AA117" i="12"/>
  <c r="AB117" i="12"/>
  <c r="AA118" i="12"/>
  <c r="AB118" i="12"/>
  <c r="AA119" i="12"/>
  <c r="AB119" i="12"/>
  <c r="AA120" i="12"/>
  <c r="AB120" i="12"/>
  <c r="AB4" i="12"/>
  <c r="AA4" i="12"/>
  <c r="V4" i="12"/>
  <c r="U4" i="12"/>
  <c r="P4" i="12"/>
  <c r="O4" i="12"/>
  <c r="H4" i="12"/>
  <c r="G4" i="12"/>
  <c r="G5" i="7"/>
  <c r="H5" i="7"/>
  <c r="G6" i="7"/>
  <c r="H6" i="7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G90" i="7"/>
  <c r="H90" i="7"/>
  <c r="G91" i="7"/>
  <c r="H91" i="7"/>
  <c r="G92" i="7"/>
  <c r="H92" i="7"/>
  <c r="G93" i="7"/>
  <c r="H93" i="7"/>
  <c r="G94" i="7"/>
  <c r="H94" i="7"/>
  <c r="G95" i="7"/>
  <c r="H95" i="7"/>
  <c r="G96" i="7"/>
  <c r="H96" i="7"/>
  <c r="G97" i="7"/>
  <c r="H97" i="7"/>
  <c r="G98" i="7"/>
  <c r="H98" i="7"/>
  <c r="G99" i="7"/>
  <c r="H99" i="7"/>
  <c r="G100" i="7"/>
  <c r="H100" i="7"/>
  <c r="G101" i="7"/>
  <c r="H101" i="7"/>
  <c r="G102" i="7"/>
  <c r="H102" i="7"/>
  <c r="G103" i="7"/>
  <c r="H103" i="7"/>
  <c r="G104" i="7"/>
  <c r="H104" i="7"/>
  <c r="G105" i="7"/>
  <c r="H105" i="7"/>
  <c r="G106" i="7"/>
  <c r="H106" i="7"/>
  <c r="G107" i="7"/>
  <c r="H107" i="7"/>
  <c r="G108" i="7"/>
  <c r="H108" i="7"/>
  <c r="G109" i="7"/>
  <c r="H109" i="7"/>
  <c r="G110" i="7"/>
  <c r="H110" i="7"/>
  <c r="G111" i="7"/>
  <c r="H111" i="7"/>
  <c r="G112" i="7"/>
  <c r="H112" i="7"/>
  <c r="G113" i="7"/>
  <c r="H113" i="7"/>
  <c r="G114" i="7"/>
  <c r="H114" i="7"/>
  <c r="G115" i="7"/>
  <c r="H115" i="7"/>
  <c r="G116" i="7"/>
  <c r="H116" i="7"/>
  <c r="G117" i="7"/>
  <c r="H117" i="7"/>
  <c r="G118" i="7"/>
  <c r="H118" i="7"/>
  <c r="G119" i="7"/>
  <c r="H119" i="7"/>
  <c r="G120" i="7"/>
  <c r="H120" i="7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O36" i="7"/>
  <c r="P36" i="7"/>
  <c r="O37" i="7"/>
  <c r="P37" i="7"/>
  <c r="O38" i="7"/>
  <c r="P38" i="7"/>
  <c r="O39" i="7"/>
  <c r="P39" i="7"/>
  <c r="O40" i="7"/>
  <c r="P40" i="7"/>
  <c r="O41" i="7"/>
  <c r="P41" i="7"/>
  <c r="O42" i="7"/>
  <c r="P42" i="7"/>
  <c r="O43" i="7"/>
  <c r="P43" i="7"/>
  <c r="O44" i="7"/>
  <c r="P44" i="7"/>
  <c r="O45" i="7"/>
  <c r="P45" i="7"/>
  <c r="O46" i="7"/>
  <c r="P46" i="7"/>
  <c r="O47" i="7"/>
  <c r="P47" i="7"/>
  <c r="O48" i="7"/>
  <c r="P48" i="7"/>
  <c r="O49" i="7"/>
  <c r="P49" i="7"/>
  <c r="O50" i="7"/>
  <c r="P50" i="7"/>
  <c r="O51" i="7"/>
  <c r="P51" i="7"/>
  <c r="O52" i="7"/>
  <c r="P52" i="7"/>
  <c r="O53" i="7"/>
  <c r="P53" i="7"/>
  <c r="O54" i="7"/>
  <c r="P54" i="7"/>
  <c r="O55" i="7"/>
  <c r="P55" i="7"/>
  <c r="O56" i="7"/>
  <c r="P56" i="7"/>
  <c r="O57" i="7"/>
  <c r="P57" i="7"/>
  <c r="O58" i="7"/>
  <c r="P58" i="7"/>
  <c r="O59" i="7"/>
  <c r="P59" i="7"/>
  <c r="O60" i="7"/>
  <c r="P60" i="7"/>
  <c r="O61" i="7"/>
  <c r="P61" i="7"/>
  <c r="O62" i="7"/>
  <c r="P62" i="7"/>
  <c r="O63" i="7"/>
  <c r="P63" i="7"/>
  <c r="O64" i="7"/>
  <c r="P64" i="7"/>
  <c r="O65" i="7"/>
  <c r="P65" i="7"/>
  <c r="O66" i="7"/>
  <c r="P66" i="7"/>
  <c r="O67" i="7"/>
  <c r="P67" i="7"/>
  <c r="O68" i="7"/>
  <c r="P68" i="7"/>
  <c r="O69" i="7"/>
  <c r="P69" i="7"/>
  <c r="O70" i="7"/>
  <c r="P70" i="7"/>
  <c r="O71" i="7"/>
  <c r="P71" i="7"/>
  <c r="O72" i="7"/>
  <c r="P72" i="7"/>
  <c r="O73" i="7"/>
  <c r="P73" i="7"/>
  <c r="O74" i="7"/>
  <c r="P74" i="7"/>
  <c r="O75" i="7"/>
  <c r="P75" i="7"/>
  <c r="O76" i="7"/>
  <c r="P76" i="7"/>
  <c r="O77" i="7"/>
  <c r="P77" i="7"/>
  <c r="O78" i="7"/>
  <c r="P78" i="7"/>
  <c r="O79" i="7"/>
  <c r="P79" i="7"/>
  <c r="O80" i="7"/>
  <c r="P80" i="7"/>
  <c r="O81" i="7"/>
  <c r="P81" i="7"/>
  <c r="O82" i="7"/>
  <c r="P82" i="7"/>
  <c r="O83" i="7"/>
  <c r="P83" i="7"/>
  <c r="O84" i="7"/>
  <c r="P84" i="7"/>
  <c r="O85" i="7"/>
  <c r="P85" i="7"/>
  <c r="O86" i="7"/>
  <c r="P86" i="7"/>
  <c r="O87" i="7"/>
  <c r="P87" i="7"/>
  <c r="O88" i="7"/>
  <c r="P88" i="7"/>
  <c r="O89" i="7"/>
  <c r="P89" i="7"/>
  <c r="O90" i="7"/>
  <c r="P90" i="7"/>
  <c r="O91" i="7"/>
  <c r="P91" i="7"/>
  <c r="O92" i="7"/>
  <c r="P92" i="7"/>
  <c r="O93" i="7"/>
  <c r="P93" i="7"/>
  <c r="O94" i="7"/>
  <c r="P94" i="7"/>
  <c r="O95" i="7"/>
  <c r="P95" i="7"/>
  <c r="O96" i="7"/>
  <c r="P96" i="7"/>
  <c r="O97" i="7"/>
  <c r="P97" i="7"/>
  <c r="O98" i="7"/>
  <c r="P98" i="7"/>
  <c r="O99" i="7"/>
  <c r="P99" i="7"/>
  <c r="O100" i="7"/>
  <c r="P100" i="7"/>
  <c r="O101" i="7"/>
  <c r="P101" i="7"/>
  <c r="O102" i="7"/>
  <c r="P102" i="7"/>
  <c r="O103" i="7"/>
  <c r="P103" i="7"/>
  <c r="O104" i="7"/>
  <c r="P104" i="7"/>
  <c r="O105" i="7"/>
  <c r="P105" i="7"/>
  <c r="O106" i="7"/>
  <c r="P106" i="7"/>
  <c r="O107" i="7"/>
  <c r="P107" i="7"/>
  <c r="O108" i="7"/>
  <c r="P108" i="7"/>
  <c r="O109" i="7"/>
  <c r="P109" i="7"/>
  <c r="O110" i="7"/>
  <c r="P110" i="7"/>
  <c r="O111" i="7"/>
  <c r="P111" i="7"/>
  <c r="O112" i="7"/>
  <c r="P112" i="7"/>
  <c r="O113" i="7"/>
  <c r="P113" i="7"/>
  <c r="O114" i="7"/>
  <c r="P114" i="7"/>
  <c r="O115" i="7"/>
  <c r="P115" i="7"/>
  <c r="O116" i="7"/>
  <c r="P116" i="7"/>
  <c r="O117" i="7"/>
  <c r="P117" i="7"/>
  <c r="O118" i="7"/>
  <c r="P118" i="7"/>
  <c r="O119" i="7"/>
  <c r="P119" i="7"/>
  <c r="O120" i="7"/>
  <c r="P120" i="7"/>
  <c r="U5" i="7"/>
  <c r="V5" i="7"/>
  <c r="U6" i="7"/>
  <c r="V6" i="7"/>
  <c r="U7" i="7"/>
  <c r="V7" i="7"/>
  <c r="U8" i="7"/>
  <c r="V8" i="7"/>
  <c r="U9" i="7"/>
  <c r="V9" i="7"/>
  <c r="U10" i="7"/>
  <c r="V10" i="7"/>
  <c r="U11" i="7"/>
  <c r="V11" i="7"/>
  <c r="U12" i="7"/>
  <c r="V12" i="7"/>
  <c r="U13" i="7"/>
  <c r="V13" i="7"/>
  <c r="U14" i="7"/>
  <c r="V14" i="7"/>
  <c r="U15" i="7"/>
  <c r="V15" i="7"/>
  <c r="U16" i="7"/>
  <c r="V16" i="7"/>
  <c r="U17" i="7"/>
  <c r="V17" i="7"/>
  <c r="U18" i="7"/>
  <c r="V18" i="7"/>
  <c r="U19" i="7"/>
  <c r="V19" i="7"/>
  <c r="U20" i="7"/>
  <c r="V20" i="7"/>
  <c r="U21" i="7"/>
  <c r="V21" i="7"/>
  <c r="U22" i="7"/>
  <c r="V22" i="7"/>
  <c r="U23" i="7"/>
  <c r="V23" i="7"/>
  <c r="U24" i="7"/>
  <c r="V24" i="7"/>
  <c r="U25" i="7"/>
  <c r="V25" i="7"/>
  <c r="U26" i="7"/>
  <c r="V26" i="7"/>
  <c r="U27" i="7"/>
  <c r="V27" i="7"/>
  <c r="U28" i="7"/>
  <c r="V28" i="7"/>
  <c r="U29" i="7"/>
  <c r="V29" i="7"/>
  <c r="U30" i="7"/>
  <c r="V30" i="7"/>
  <c r="U31" i="7"/>
  <c r="V31" i="7"/>
  <c r="U32" i="7"/>
  <c r="V32" i="7"/>
  <c r="U33" i="7"/>
  <c r="V33" i="7"/>
  <c r="U34" i="7"/>
  <c r="V34" i="7"/>
  <c r="U35" i="7"/>
  <c r="V35" i="7"/>
  <c r="U36" i="7"/>
  <c r="V36" i="7"/>
  <c r="U37" i="7"/>
  <c r="V37" i="7"/>
  <c r="U38" i="7"/>
  <c r="V38" i="7"/>
  <c r="U39" i="7"/>
  <c r="V39" i="7"/>
  <c r="U40" i="7"/>
  <c r="V40" i="7"/>
  <c r="U41" i="7"/>
  <c r="V41" i="7"/>
  <c r="U42" i="7"/>
  <c r="V42" i="7"/>
  <c r="U43" i="7"/>
  <c r="V43" i="7"/>
  <c r="U44" i="7"/>
  <c r="V44" i="7"/>
  <c r="U45" i="7"/>
  <c r="V45" i="7"/>
  <c r="U46" i="7"/>
  <c r="V46" i="7"/>
  <c r="U47" i="7"/>
  <c r="V47" i="7"/>
  <c r="U48" i="7"/>
  <c r="V48" i="7"/>
  <c r="U49" i="7"/>
  <c r="V49" i="7"/>
  <c r="U50" i="7"/>
  <c r="V50" i="7"/>
  <c r="U51" i="7"/>
  <c r="V51" i="7"/>
  <c r="U52" i="7"/>
  <c r="V52" i="7"/>
  <c r="U53" i="7"/>
  <c r="V53" i="7"/>
  <c r="U54" i="7"/>
  <c r="V54" i="7"/>
  <c r="U55" i="7"/>
  <c r="V55" i="7"/>
  <c r="U56" i="7"/>
  <c r="V56" i="7"/>
  <c r="U57" i="7"/>
  <c r="V57" i="7"/>
  <c r="U58" i="7"/>
  <c r="V58" i="7"/>
  <c r="U59" i="7"/>
  <c r="V59" i="7"/>
  <c r="U60" i="7"/>
  <c r="V60" i="7"/>
  <c r="U61" i="7"/>
  <c r="V61" i="7"/>
  <c r="U62" i="7"/>
  <c r="V62" i="7"/>
  <c r="U63" i="7"/>
  <c r="V63" i="7"/>
  <c r="U64" i="7"/>
  <c r="V64" i="7"/>
  <c r="U65" i="7"/>
  <c r="V65" i="7"/>
  <c r="U66" i="7"/>
  <c r="V66" i="7"/>
  <c r="U67" i="7"/>
  <c r="V67" i="7"/>
  <c r="U68" i="7"/>
  <c r="V68" i="7"/>
  <c r="U69" i="7"/>
  <c r="V69" i="7"/>
  <c r="U70" i="7"/>
  <c r="V70" i="7"/>
  <c r="U71" i="7"/>
  <c r="V71" i="7"/>
  <c r="U72" i="7"/>
  <c r="V72" i="7"/>
  <c r="U73" i="7"/>
  <c r="V73" i="7"/>
  <c r="U74" i="7"/>
  <c r="V74" i="7"/>
  <c r="U75" i="7"/>
  <c r="V75" i="7"/>
  <c r="U76" i="7"/>
  <c r="V76" i="7"/>
  <c r="U77" i="7"/>
  <c r="V77" i="7"/>
  <c r="U78" i="7"/>
  <c r="V78" i="7"/>
  <c r="U79" i="7"/>
  <c r="V79" i="7"/>
  <c r="U80" i="7"/>
  <c r="V80" i="7"/>
  <c r="U81" i="7"/>
  <c r="V81" i="7"/>
  <c r="U82" i="7"/>
  <c r="V82" i="7"/>
  <c r="U83" i="7"/>
  <c r="V83" i="7"/>
  <c r="U84" i="7"/>
  <c r="V84" i="7"/>
  <c r="U85" i="7"/>
  <c r="V85" i="7"/>
  <c r="U86" i="7"/>
  <c r="V86" i="7"/>
  <c r="U87" i="7"/>
  <c r="V87" i="7"/>
  <c r="U88" i="7"/>
  <c r="V88" i="7"/>
  <c r="U89" i="7"/>
  <c r="V89" i="7"/>
  <c r="U90" i="7"/>
  <c r="V90" i="7"/>
  <c r="U91" i="7"/>
  <c r="V91" i="7"/>
  <c r="U92" i="7"/>
  <c r="V92" i="7"/>
  <c r="U93" i="7"/>
  <c r="V93" i="7"/>
  <c r="U94" i="7"/>
  <c r="V94" i="7"/>
  <c r="U95" i="7"/>
  <c r="V95" i="7"/>
  <c r="U96" i="7"/>
  <c r="V96" i="7"/>
  <c r="U97" i="7"/>
  <c r="V97" i="7"/>
  <c r="U98" i="7"/>
  <c r="V98" i="7"/>
  <c r="U99" i="7"/>
  <c r="V99" i="7"/>
  <c r="U100" i="7"/>
  <c r="V100" i="7"/>
  <c r="U101" i="7"/>
  <c r="V101" i="7"/>
  <c r="U102" i="7"/>
  <c r="V102" i="7"/>
  <c r="U103" i="7"/>
  <c r="V103" i="7"/>
  <c r="U104" i="7"/>
  <c r="V104" i="7"/>
  <c r="U105" i="7"/>
  <c r="V105" i="7"/>
  <c r="U106" i="7"/>
  <c r="V106" i="7"/>
  <c r="U107" i="7"/>
  <c r="V107" i="7"/>
  <c r="U108" i="7"/>
  <c r="V108" i="7"/>
  <c r="U109" i="7"/>
  <c r="V109" i="7"/>
  <c r="U110" i="7"/>
  <c r="V110" i="7"/>
  <c r="U111" i="7"/>
  <c r="V111" i="7"/>
  <c r="U112" i="7"/>
  <c r="V112" i="7"/>
  <c r="U113" i="7"/>
  <c r="V113" i="7"/>
  <c r="U114" i="7"/>
  <c r="V114" i="7"/>
  <c r="U115" i="7"/>
  <c r="V115" i="7"/>
  <c r="U116" i="7"/>
  <c r="V116" i="7"/>
  <c r="U117" i="7"/>
  <c r="V117" i="7"/>
  <c r="U118" i="7"/>
  <c r="V118" i="7"/>
  <c r="U119" i="7"/>
  <c r="V119" i="7"/>
  <c r="U120" i="7"/>
  <c r="V120" i="7"/>
  <c r="AA5" i="7"/>
  <c r="AB5" i="7"/>
  <c r="AA6" i="7"/>
  <c r="AB6" i="7"/>
  <c r="AA7" i="7"/>
  <c r="AB7" i="7"/>
  <c r="AA8" i="7"/>
  <c r="AB8" i="7"/>
  <c r="AA9" i="7"/>
  <c r="AB9" i="7"/>
  <c r="AA10" i="7"/>
  <c r="AB10" i="7"/>
  <c r="AA11" i="7"/>
  <c r="AB11" i="7"/>
  <c r="AA12" i="7"/>
  <c r="AB12" i="7"/>
  <c r="AA13" i="7"/>
  <c r="AB13" i="7"/>
  <c r="AA14" i="7"/>
  <c r="AB14" i="7"/>
  <c r="AA15" i="7"/>
  <c r="AB15" i="7"/>
  <c r="AA16" i="7"/>
  <c r="AB16" i="7"/>
  <c r="AA17" i="7"/>
  <c r="AB17" i="7"/>
  <c r="AA18" i="7"/>
  <c r="AB18" i="7"/>
  <c r="AA19" i="7"/>
  <c r="AB19" i="7"/>
  <c r="AA20" i="7"/>
  <c r="AB20" i="7"/>
  <c r="AA21" i="7"/>
  <c r="AB21" i="7"/>
  <c r="AA22" i="7"/>
  <c r="AB22" i="7"/>
  <c r="AA23" i="7"/>
  <c r="AB23" i="7"/>
  <c r="AA24" i="7"/>
  <c r="AB24" i="7"/>
  <c r="AA25" i="7"/>
  <c r="AB25" i="7"/>
  <c r="AA26" i="7"/>
  <c r="AB26" i="7"/>
  <c r="AA27" i="7"/>
  <c r="AB27" i="7"/>
  <c r="AA28" i="7"/>
  <c r="AB28" i="7"/>
  <c r="AA29" i="7"/>
  <c r="AB29" i="7"/>
  <c r="AA30" i="7"/>
  <c r="AB30" i="7"/>
  <c r="AA31" i="7"/>
  <c r="AB31" i="7"/>
  <c r="AA32" i="7"/>
  <c r="AB32" i="7"/>
  <c r="AA33" i="7"/>
  <c r="AB33" i="7"/>
  <c r="AA34" i="7"/>
  <c r="AB34" i="7"/>
  <c r="AA35" i="7"/>
  <c r="AB35" i="7"/>
  <c r="AA36" i="7"/>
  <c r="AB36" i="7"/>
  <c r="AA37" i="7"/>
  <c r="AB37" i="7"/>
  <c r="AA38" i="7"/>
  <c r="AB38" i="7"/>
  <c r="AA39" i="7"/>
  <c r="AB39" i="7"/>
  <c r="AA40" i="7"/>
  <c r="AB40" i="7"/>
  <c r="AA41" i="7"/>
  <c r="AB41" i="7"/>
  <c r="AA42" i="7"/>
  <c r="AB42" i="7"/>
  <c r="AA43" i="7"/>
  <c r="AB43" i="7"/>
  <c r="AA44" i="7"/>
  <c r="AB44" i="7"/>
  <c r="AA45" i="7"/>
  <c r="AB45" i="7"/>
  <c r="AA46" i="7"/>
  <c r="AB46" i="7"/>
  <c r="AA47" i="7"/>
  <c r="AB47" i="7"/>
  <c r="AA48" i="7"/>
  <c r="AB48" i="7"/>
  <c r="AA49" i="7"/>
  <c r="AB49" i="7"/>
  <c r="AA50" i="7"/>
  <c r="AB50" i="7"/>
  <c r="AA51" i="7"/>
  <c r="AB51" i="7"/>
  <c r="AA52" i="7"/>
  <c r="AB52" i="7"/>
  <c r="AA53" i="7"/>
  <c r="AB53" i="7"/>
  <c r="AA54" i="7"/>
  <c r="AB54" i="7"/>
  <c r="AA55" i="7"/>
  <c r="AB55" i="7"/>
  <c r="AA56" i="7"/>
  <c r="AB56" i="7"/>
  <c r="AA57" i="7"/>
  <c r="AB57" i="7"/>
  <c r="AA58" i="7"/>
  <c r="AB58" i="7"/>
  <c r="AA59" i="7"/>
  <c r="AB59" i="7"/>
  <c r="AA60" i="7"/>
  <c r="AB60" i="7"/>
  <c r="AA61" i="7"/>
  <c r="AB61" i="7"/>
  <c r="AA62" i="7"/>
  <c r="AB62" i="7"/>
  <c r="AA63" i="7"/>
  <c r="AB63" i="7"/>
  <c r="AA64" i="7"/>
  <c r="AB64" i="7"/>
  <c r="AA65" i="7"/>
  <c r="AB65" i="7"/>
  <c r="AA66" i="7"/>
  <c r="AB66" i="7"/>
  <c r="AA67" i="7"/>
  <c r="AB67" i="7"/>
  <c r="AA68" i="7"/>
  <c r="AB68" i="7"/>
  <c r="AA69" i="7"/>
  <c r="AB69" i="7"/>
  <c r="AA70" i="7"/>
  <c r="AB70" i="7"/>
  <c r="AA71" i="7"/>
  <c r="AB71" i="7"/>
  <c r="AA72" i="7"/>
  <c r="AB72" i="7"/>
  <c r="AA73" i="7"/>
  <c r="AB73" i="7"/>
  <c r="AA74" i="7"/>
  <c r="AB74" i="7"/>
  <c r="AA75" i="7"/>
  <c r="AB75" i="7"/>
  <c r="AA76" i="7"/>
  <c r="AB76" i="7"/>
  <c r="AA77" i="7"/>
  <c r="AB77" i="7"/>
  <c r="AA78" i="7"/>
  <c r="AB78" i="7"/>
  <c r="AA79" i="7"/>
  <c r="AB79" i="7"/>
  <c r="AA80" i="7"/>
  <c r="AB80" i="7"/>
  <c r="AA81" i="7"/>
  <c r="AB81" i="7"/>
  <c r="AA82" i="7"/>
  <c r="AB82" i="7"/>
  <c r="AA83" i="7"/>
  <c r="AB83" i="7"/>
  <c r="AA84" i="7"/>
  <c r="AB84" i="7"/>
  <c r="AA85" i="7"/>
  <c r="AB85" i="7"/>
  <c r="AA86" i="7"/>
  <c r="AB86" i="7"/>
  <c r="AA87" i="7"/>
  <c r="AB87" i="7"/>
  <c r="AA88" i="7"/>
  <c r="AB88" i="7"/>
  <c r="AA89" i="7"/>
  <c r="AB89" i="7"/>
  <c r="AA90" i="7"/>
  <c r="AB90" i="7"/>
  <c r="AA91" i="7"/>
  <c r="AB91" i="7"/>
  <c r="AA92" i="7"/>
  <c r="AB92" i="7"/>
  <c r="AA93" i="7"/>
  <c r="AB93" i="7"/>
  <c r="AA94" i="7"/>
  <c r="AB94" i="7"/>
  <c r="AA95" i="7"/>
  <c r="AB95" i="7"/>
  <c r="AA96" i="7"/>
  <c r="AB96" i="7"/>
  <c r="AA97" i="7"/>
  <c r="AB97" i="7"/>
  <c r="AA98" i="7"/>
  <c r="AB98" i="7"/>
  <c r="AA99" i="7"/>
  <c r="AB99" i="7"/>
  <c r="AA100" i="7"/>
  <c r="AB100" i="7"/>
  <c r="AA101" i="7"/>
  <c r="AB101" i="7"/>
  <c r="AA102" i="7"/>
  <c r="AB102" i="7"/>
  <c r="AA103" i="7"/>
  <c r="AB103" i="7"/>
  <c r="AA104" i="7"/>
  <c r="AB104" i="7"/>
  <c r="AA105" i="7"/>
  <c r="AB105" i="7"/>
  <c r="AA106" i="7"/>
  <c r="AB106" i="7"/>
  <c r="AA107" i="7"/>
  <c r="AB107" i="7"/>
  <c r="AA108" i="7"/>
  <c r="AB108" i="7"/>
  <c r="AA109" i="7"/>
  <c r="AB109" i="7"/>
  <c r="AA110" i="7"/>
  <c r="AB110" i="7"/>
  <c r="AA111" i="7"/>
  <c r="AB111" i="7"/>
  <c r="AA112" i="7"/>
  <c r="AB112" i="7"/>
  <c r="AA113" i="7"/>
  <c r="AB113" i="7"/>
  <c r="AA114" i="7"/>
  <c r="AB114" i="7"/>
  <c r="AA115" i="7"/>
  <c r="AB115" i="7"/>
  <c r="AA116" i="7"/>
  <c r="AB116" i="7"/>
  <c r="AA117" i="7"/>
  <c r="AB117" i="7"/>
  <c r="AA118" i="7"/>
  <c r="AB118" i="7"/>
  <c r="AA119" i="7"/>
  <c r="AB119" i="7"/>
  <c r="AA120" i="7"/>
  <c r="AB120" i="7"/>
  <c r="AB4" i="7"/>
  <c r="AA4" i="7"/>
  <c r="V4" i="7"/>
  <c r="U4" i="7"/>
  <c r="P4" i="7"/>
  <c r="O4" i="7"/>
  <c r="H4" i="7"/>
  <c r="G4" i="7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I4" i="6"/>
  <c r="H4" i="6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I4" i="4"/>
  <c r="H4" i="4"/>
  <c r="H5" i="11"/>
  <c r="I5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H30" i="11"/>
  <c r="I30" i="11"/>
  <c r="H31" i="11"/>
  <c r="I31" i="11"/>
  <c r="H32" i="11"/>
  <c r="I32" i="11"/>
  <c r="H33" i="11"/>
  <c r="I33" i="11"/>
  <c r="H34" i="11"/>
  <c r="I34" i="11"/>
  <c r="H35" i="11"/>
  <c r="I35" i="11"/>
  <c r="H36" i="11"/>
  <c r="I36" i="11"/>
  <c r="H37" i="11"/>
  <c r="I37" i="11"/>
  <c r="H38" i="11"/>
  <c r="I38" i="11"/>
  <c r="H39" i="11"/>
  <c r="I39" i="11"/>
  <c r="H40" i="11"/>
  <c r="I40" i="11"/>
  <c r="H41" i="11"/>
  <c r="I41" i="11"/>
  <c r="H42" i="11"/>
  <c r="I42" i="11"/>
  <c r="H43" i="11"/>
  <c r="I43" i="11"/>
  <c r="H44" i="11"/>
  <c r="I44" i="11"/>
  <c r="H45" i="11"/>
  <c r="I45" i="11"/>
  <c r="H46" i="11"/>
  <c r="I46" i="11"/>
  <c r="H47" i="11"/>
  <c r="I47" i="11"/>
  <c r="H48" i="11"/>
  <c r="I48" i="11"/>
  <c r="H49" i="11"/>
  <c r="I49" i="11"/>
  <c r="H50" i="11"/>
  <c r="I50" i="11"/>
  <c r="H51" i="11"/>
  <c r="I51" i="11"/>
  <c r="H52" i="11"/>
  <c r="I52" i="11"/>
  <c r="H53" i="11"/>
  <c r="I53" i="11"/>
  <c r="H54" i="11"/>
  <c r="I54" i="11"/>
  <c r="H55" i="11"/>
  <c r="I55" i="11"/>
  <c r="H56" i="11"/>
  <c r="I56" i="11"/>
  <c r="H57" i="11"/>
  <c r="I57" i="11"/>
  <c r="H58" i="11"/>
  <c r="I58" i="11"/>
  <c r="H59" i="11"/>
  <c r="I59" i="11"/>
  <c r="H60" i="11"/>
  <c r="I60" i="11"/>
  <c r="H61" i="11"/>
  <c r="I61" i="11"/>
  <c r="H62" i="11"/>
  <c r="I62" i="11"/>
  <c r="H63" i="11"/>
  <c r="I63" i="11"/>
  <c r="H64" i="11"/>
  <c r="I64" i="11"/>
  <c r="H65" i="11"/>
  <c r="I65" i="11"/>
  <c r="H66" i="11"/>
  <c r="I66" i="11"/>
  <c r="H67" i="11"/>
  <c r="I67" i="11"/>
  <c r="H68" i="11"/>
  <c r="I68" i="11"/>
  <c r="H69" i="11"/>
  <c r="I69" i="11"/>
  <c r="H70" i="11"/>
  <c r="I70" i="11"/>
  <c r="H71" i="11"/>
  <c r="I71" i="11"/>
  <c r="H72" i="11"/>
  <c r="I72" i="11"/>
  <c r="H73" i="11"/>
  <c r="I73" i="11"/>
  <c r="H74" i="11"/>
  <c r="I74" i="11"/>
  <c r="H75" i="11"/>
  <c r="I75" i="11"/>
  <c r="H76" i="11"/>
  <c r="I76" i="11"/>
  <c r="H77" i="11"/>
  <c r="I77" i="11"/>
  <c r="H78" i="11"/>
  <c r="I78" i="11"/>
  <c r="H79" i="11"/>
  <c r="I79" i="11"/>
  <c r="H80" i="11"/>
  <c r="I80" i="11"/>
  <c r="H81" i="11"/>
  <c r="I81" i="11"/>
  <c r="H82" i="11"/>
  <c r="I82" i="11"/>
  <c r="H83" i="11"/>
  <c r="I83" i="11"/>
  <c r="H84" i="11"/>
  <c r="I84" i="11"/>
  <c r="H85" i="11"/>
  <c r="I85" i="11"/>
  <c r="H86" i="11"/>
  <c r="I86" i="11"/>
  <c r="H87" i="11"/>
  <c r="I87" i="11"/>
  <c r="H88" i="11"/>
  <c r="I88" i="11"/>
  <c r="H89" i="11"/>
  <c r="I89" i="11"/>
  <c r="H90" i="11"/>
  <c r="I90" i="11"/>
  <c r="H91" i="11"/>
  <c r="I91" i="11"/>
  <c r="H92" i="11"/>
  <c r="I92" i="11"/>
  <c r="H93" i="11"/>
  <c r="I93" i="11"/>
  <c r="H94" i="11"/>
  <c r="I94" i="11"/>
  <c r="H95" i="11"/>
  <c r="I95" i="11"/>
  <c r="H96" i="11"/>
  <c r="I96" i="11"/>
  <c r="H97" i="11"/>
  <c r="I97" i="11"/>
  <c r="H98" i="11"/>
  <c r="I98" i="11"/>
  <c r="H99" i="11"/>
  <c r="I99" i="11"/>
  <c r="H100" i="11"/>
  <c r="I100" i="11"/>
  <c r="H101" i="11"/>
  <c r="I101" i="11"/>
  <c r="H102" i="11"/>
  <c r="I102" i="11"/>
  <c r="H103" i="11"/>
  <c r="I103" i="11"/>
  <c r="H104" i="11"/>
  <c r="I104" i="11"/>
  <c r="H105" i="11"/>
  <c r="I105" i="11"/>
  <c r="H106" i="11"/>
  <c r="I106" i="11"/>
  <c r="H107" i="11"/>
  <c r="I107" i="11"/>
  <c r="H108" i="11"/>
  <c r="I108" i="11"/>
  <c r="H109" i="11"/>
  <c r="I109" i="11"/>
  <c r="H110" i="11"/>
  <c r="I110" i="11"/>
  <c r="H111" i="11"/>
  <c r="I111" i="11"/>
  <c r="H112" i="11"/>
  <c r="I112" i="11"/>
  <c r="H113" i="11"/>
  <c r="I113" i="11"/>
  <c r="H114" i="11"/>
  <c r="I114" i="11"/>
  <c r="H115" i="11"/>
  <c r="I115" i="11"/>
  <c r="H116" i="11"/>
  <c r="I116" i="11"/>
  <c r="H117" i="11"/>
  <c r="I117" i="11"/>
  <c r="H118" i="11"/>
  <c r="I118" i="11"/>
  <c r="H119" i="11"/>
  <c r="I119" i="11"/>
  <c r="H120" i="11"/>
  <c r="I120" i="11"/>
  <c r="I4" i="11"/>
  <c r="H4" i="11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H83" i="9"/>
  <c r="I83" i="9"/>
  <c r="H84" i="9"/>
  <c r="I84" i="9"/>
  <c r="H85" i="9"/>
  <c r="I85" i="9"/>
  <c r="H86" i="9"/>
  <c r="I86" i="9"/>
  <c r="H87" i="9"/>
  <c r="I87" i="9"/>
  <c r="H88" i="9"/>
  <c r="I88" i="9"/>
  <c r="H89" i="9"/>
  <c r="I89" i="9"/>
  <c r="H90" i="9"/>
  <c r="I90" i="9"/>
  <c r="H91" i="9"/>
  <c r="I91" i="9"/>
  <c r="H92" i="9"/>
  <c r="I92" i="9"/>
  <c r="H93" i="9"/>
  <c r="I93" i="9"/>
  <c r="H94" i="9"/>
  <c r="I94" i="9"/>
  <c r="H95" i="9"/>
  <c r="I95" i="9"/>
  <c r="H96" i="9"/>
  <c r="I96" i="9"/>
  <c r="H97" i="9"/>
  <c r="I97" i="9"/>
  <c r="H98" i="9"/>
  <c r="I98" i="9"/>
  <c r="H99" i="9"/>
  <c r="I99" i="9"/>
  <c r="H100" i="9"/>
  <c r="I100" i="9"/>
  <c r="H101" i="9"/>
  <c r="I101" i="9"/>
  <c r="H102" i="9"/>
  <c r="I102" i="9"/>
  <c r="H103" i="9"/>
  <c r="I103" i="9"/>
  <c r="H104" i="9"/>
  <c r="I104" i="9"/>
  <c r="H105" i="9"/>
  <c r="I105" i="9"/>
  <c r="H106" i="9"/>
  <c r="I106" i="9"/>
  <c r="H107" i="9"/>
  <c r="I107" i="9"/>
  <c r="H108" i="9"/>
  <c r="I108" i="9"/>
  <c r="H109" i="9"/>
  <c r="I109" i="9"/>
  <c r="H110" i="9"/>
  <c r="I110" i="9"/>
  <c r="H111" i="9"/>
  <c r="I111" i="9"/>
  <c r="H112" i="9"/>
  <c r="I112" i="9"/>
  <c r="H113" i="9"/>
  <c r="I113" i="9"/>
  <c r="H114" i="9"/>
  <c r="I114" i="9"/>
  <c r="H115" i="9"/>
  <c r="I115" i="9"/>
  <c r="H116" i="9"/>
  <c r="I116" i="9"/>
  <c r="H117" i="9"/>
  <c r="I117" i="9"/>
  <c r="H118" i="9"/>
  <c r="I118" i="9"/>
  <c r="H119" i="9"/>
  <c r="I119" i="9"/>
  <c r="H120" i="9"/>
  <c r="I120" i="9"/>
  <c r="I4" i="9"/>
  <c r="H4" i="9"/>
  <c r="G18" i="1" l="1"/>
  <c r="H18" i="1"/>
  <c r="G19" i="1" l="1"/>
  <c r="H19" i="1"/>
  <c r="G20" i="1" l="1"/>
  <c r="H20" i="1"/>
  <c r="G21" i="1" l="1"/>
  <c r="H21" i="1"/>
  <c r="G22" i="1" l="1"/>
  <c r="H22" i="1"/>
  <c r="G23" i="1" l="1"/>
  <c r="H23" i="1"/>
</calcChain>
</file>

<file path=xl/connections.xml><?xml version="1.0" encoding="utf-8"?>
<connections xmlns="http://schemas.openxmlformats.org/spreadsheetml/2006/main">
  <connection id="1" name="Connection138" type="4" refreshedVersion="5" background="1" saveData="1">
    <webPr sourceData="1" parsePre="1" consecutive="1" xl2000="1" url="http://www.sportpunter.com/tennismembers/wta/totalprobs.htm"/>
  </connection>
  <connection id="2" name="Connection185" type="4" refreshedVersion="5" background="1" saveData="1">
    <webPr sourceData="1" parsePre="1" consecutive="1" xl2000="1" url="http://www.sportpunter.com/tennismembers/atp/lineprobs.htm"/>
  </connection>
  <connection id="3" name="Connection187" type="4" refreshedVersion="5" background="1" saveData="1">
    <webPr sourceData="1" parsePre="1" consecutive="1" xl2000="1" url="http://www.sportpunter.com/tennismembers/atp/totalprobs.htm"/>
  </connection>
  <connection id="4" name="Connection191" type="4" refreshedVersion="5" background="1" saveData="1">
    <webPr sourceData="1" parsePre="1" consecutive="1" xl2000="1" url="http://www.sportpunter.com/tennismembers/wta/lineprobs.htm"/>
  </connection>
  <connection id="5" name="Connection193" type="4" refreshedVersion="5" background="1" saveData="1">
    <webPr sourceData="1" parsePre="1" consecutive="1" xl2000="1" url="http://www.sportpunter.com/tennismembers/wta/totalprobs.htm"/>
  </connection>
</connections>
</file>

<file path=xl/sharedStrings.xml><?xml version="1.0" encoding="utf-8"?>
<sst xmlns="http://schemas.openxmlformats.org/spreadsheetml/2006/main" count="723" uniqueCount="128">
  <si>
    <t>ATP</t>
  </si>
  <si>
    <t>WTA</t>
  </si>
  <si>
    <t>totals</t>
  </si>
  <si>
    <t>BANK</t>
  </si>
  <si>
    <t>Tournament</t>
  </si>
  <si>
    <t>Player1</t>
  </si>
  <si>
    <t>Player2</t>
  </si>
  <si>
    <t>Prob</t>
  </si>
  <si>
    <t>Odds1</t>
  </si>
  <si>
    <t>Odds2</t>
  </si>
  <si>
    <t xml:space="preserve"> $Bet1 </t>
  </si>
  <si>
    <t xml:space="preserve"> $Bet2 </t>
  </si>
  <si>
    <t>New</t>
  </si>
  <si>
    <t>Games</t>
  </si>
  <si>
    <t>Line</t>
  </si>
  <si>
    <t>ProbLine1</t>
  </si>
  <si>
    <t>OddsLine1</t>
  </si>
  <si>
    <t>OddsLine2</t>
  </si>
  <si>
    <t xml:space="preserve"> $BetLine1 </t>
  </si>
  <si>
    <t xml:space="preserve"> $BetLine2 </t>
  </si>
  <si>
    <t>Prob(2-0)</t>
  </si>
  <si>
    <t>Prob(0-2)</t>
  </si>
  <si>
    <t>Odds(2-0)</t>
  </si>
  <si>
    <t>Odds(0-2)</t>
  </si>
  <si>
    <t xml:space="preserve"> $Bet(2-0) </t>
  </si>
  <si>
    <t xml:space="preserve"> $Bet(0-2) </t>
  </si>
  <si>
    <t>TotalLine</t>
  </si>
  <si>
    <t>ProbOver</t>
  </si>
  <si>
    <t>OddsOver</t>
  </si>
  <si>
    <t>OddsUnder</t>
  </si>
  <si>
    <t xml:space="preserve"> $BetOver </t>
  </si>
  <si>
    <t xml:space="preserve"> $BetUnder </t>
  </si>
  <si>
    <t>NEW</t>
  </si>
  <si>
    <t>ATPX</t>
  </si>
  <si>
    <t>WTAX</t>
  </si>
  <si>
    <t>Dusan Lajovic</t>
  </si>
  <si>
    <t>H2H</t>
  </si>
  <si>
    <t>kelly</t>
  </si>
  <si>
    <t>min overlay</t>
  </si>
  <si>
    <t>Sets</t>
  </si>
  <si>
    <t>min games</t>
  </si>
  <si>
    <t>ATP - X</t>
  </si>
  <si>
    <t>WTA - X</t>
  </si>
  <si>
    <t>h2h</t>
  </si>
  <si>
    <t>line</t>
  </si>
  <si>
    <t>sets</t>
  </si>
  <si>
    <t>DOWNLOAD Options (enter 1 in each box to add to downloadlist)</t>
  </si>
  <si>
    <t>ATP h2h</t>
  </si>
  <si>
    <t>WTA h2h</t>
  </si>
  <si>
    <t>Min. Overlay</t>
  </si>
  <si>
    <t>Probability</t>
  </si>
  <si>
    <t>see min overlay table</t>
  </si>
  <si>
    <t>Overlay</t>
  </si>
  <si>
    <t>Jerzy Janowicz</t>
  </si>
  <si>
    <t>Philipp Kohlschreiber</t>
  </si>
  <si>
    <t>Lukas Rosol</t>
  </si>
  <si>
    <t>Chanelle Scheepers</t>
  </si>
  <si>
    <t>Silvia Soler-Espinosa</t>
  </si>
  <si>
    <t>Camila Giorgi</t>
  </si>
  <si>
    <t>Klara Koukalova</t>
  </si>
  <si>
    <t>Sportpunter's atp Predictions as of 16/07/2014 5:17:37 PM AEST</t>
  </si>
  <si>
    <t>Claro Open Colombia - Bogota</t>
  </si>
  <si>
    <t>Nicolas Barrientos</t>
  </si>
  <si>
    <t>Peter Polansky</t>
  </si>
  <si>
    <t>Juan Ignacio Londero</t>
  </si>
  <si>
    <t>Victor Estrella</t>
  </si>
  <si>
    <t>Matthew Ebden</t>
  </si>
  <si>
    <t>James Ward</t>
  </si>
  <si>
    <t>Michal Przysiezny</t>
  </si>
  <si>
    <t>Jimmy Wang</t>
  </si>
  <si>
    <t>Bet-at-home Open - Hamburg</t>
  </si>
  <si>
    <t>Juan Monaco</t>
  </si>
  <si>
    <t>Andreas Seppi</t>
  </si>
  <si>
    <t>Fernando Verdasco</t>
  </si>
  <si>
    <t>Dustin Brown</t>
  </si>
  <si>
    <t>Pablo Andujar</t>
  </si>
  <si>
    <t>Thomaz Bellucci</t>
  </si>
  <si>
    <t>Alexandr Dolgopolov</t>
  </si>
  <si>
    <t>Tobias Kamke</t>
  </si>
  <si>
    <t>Federico Delbonis</t>
  </si>
  <si>
    <t>Alexander Zverev</t>
  </si>
  <si>
    <t>Mikhail Youzhny</t>
  </si>
  <si>
    <t>Gastao Elias</t>
  </si>
  <si>
    <t>Martin Klizan</t>
  </si>
  <si>
    <t>Gilles Simon</t>
  </si>
  <si>
    <t>Joao Sousa</t>
  </si>
  <si>
    <t>Leonardo Mayer</t>
  </si>
  <si>
    <t>Guillermo Garcia-Lopez</t>
  </si>
  <si>
    <t>Carlos Berlocq</t>
  </si>
  <si>
    <t>Filip Krajinovic</t>
  </si>
  <si>
    <t>Fabio Fognini</t>
  </si>
  <si>
    <t>Vasek Pospisil</t>
  </si>
  <si>
    <t>Alex Kuznetsov</t>
  </si>
  <si>
    <t>Bernard Tomic</t>
  </si>
  <si>
    <t>Alejandro Falla</t>
  </si>
  <si>
    <t>Alejandro Gonzalez</t>
  </si>
  <si>
    <t>Thiemo de Bakker</t>
  </si>
  <si>
    <t>Guido Pella</t>
  </si>
  <si>
    <t>Radek Stepanek</t>
  </si>
  <si>
    <t>Nurnberger Gastein Ladies - Bad Gastein</t>
  </si>
  <si>
    <t>Flavia Pennetta</t>
  </si>
  <si>
    <t>Grace Min</t>
  </si>
  <si>
    <t>Collector Swedish Open - Bastad</t>
  </si>
  <si>
    <t>Alexandra Panova</t>
  </si>
  <si>
    <t>Alexandra Cadantu</t>
  </si>
  <si>
    <t>Istanbul Cup - Istanbul</t>
  </si>
  <si>
    <t>Caroline Wozniacki</t>
  </si>
  <si>
    <t>Karin Knapp</t>
  </si>
  <si>
    <t>Kristina Mladenovic</t>
  </si>
  <si>
    <t>Francesca Schiavone</t>
  </si>
  <si>
    <t>Bojana Jovanovski</t>
  </si>
  <si>
    <t>Stefanie Voegele</t>
  </si>
  <si>
    <t>Elina Svitolina</t>
  </si>
  <si>
    <t>Mona Barthel</t>
  </si>
  <si>
    <t>Tereza Martincova</t>
  </si>
  <si>
    <t>Gabriela Dabrowski</t>
  </si>
  <si>
    <t>Maria-Teresa Torro-Flor</t>
  </si>
  <si>
    <t>Julia Goerges</t>
  </si>
  <si>
    <t>Sofia Arvidsson</t>
  </si>
  <si>
    <t>Anett Kontaveit</t>
  </si>
  <si>
    <t>Jana Cepelova</t>
  </si>
  <si>
    <t>Yulia Putintseva</t>
  </si>
  <si>
    <t>Dinah Pfizenmaier</t>
  </si>
  <si>
    <t>Laura Siegemund</t>
  </si>
  <si>
    <t>Lara Arruabarrena</t>
  </si>
  <si>
    <t>Annika Beck</t>
  </si>
  <si>
    <t>Sportpunter's wta Predictions as of 16/07/2014 5:15:02 PM AEST</t>
  </si>
  <si>
    <t>Version 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</si>
</sst>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0" fontId="0" fillId="0" borderId="0" xfId="0" applyNumberFormat="1"/>
    <xf numFmtId="0" fontId="2" fillId="0" borderId="0" xfId="0" applyFont="1"/>
    <xf numFmtId="44" fontId="2" fillId="0" borderId="0" xfId="1" applyFont="1"/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44" fontId="2" fillId="5" borderId="0" xfId="1" applyFont="1" applyFill="1"/>
    <xf numFmtId="44" fontId="0" fillId="5" borderId="0" xfId="1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44" fontId="2" fillId="7" borderId="0" xfId="1" applyFont="1" applyFill="1"/>
    <xf numFmtId="44" fontId="0" fillId="7" borderId="0" xfId="1" applyFont="1" applyFill="1"/>
    <xf numFmtId="164" fontId="2" fillId="0" borderId="0" xfId="2" applyNumberFormat="1" applyFont="1"/>
    <xf numFmtId="164" fontId="0" fillId="0" borderId="0" xfId="2" applyNumberFormat="1" applyFont="1"/>
    <xf numFmtId="0" fontId="0" fillId="0" borderId="0" xfId="0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47626</xdr:rowOff>
    </xdr:from>
    <xdr:to>
      <xdr:col>7</xdr:col>
      <xdr:colOff>304800</xdr:colOff>
      <xdr:row>2</xdr:row>
      <xdr:rowOff>142876</xdr:rowOff>
    </xdr:to>
    <xdr:sp macro="[0]!insertall.insertall" textlink="">
      <xdr:nvSpPr>
        <xdr:cNvPr id="2" name="Rectangle 1"/>
        <xdr:cNvSpPr/>
      </xdr:nvSpPr>
      <xdr:spPr>
        <a:xfrm>
          <a:off x="4162425" y="238126"/>
          <a:ext cx="847725" cy="285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Insert Data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layerbets_3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layerbets_24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layerbets_3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layerbets_22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layerbets_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23"/>
  <sheetViews>
    <sheetView tabSelected="1" workbookViewId="0">
      <selection activeCell="D4" sqref="D4"/>
    </sheetView>
  </sheetViews>
  <sheetFormatPr defaultRowHeight="15" x14ac:dyDescent="0.25"/>
  <cols>
    <col min="1" max="1" width="11.42578125" style="7" bestFit="1" customWidth="1"/>
    <col min="2" max="5" width="11.5703125" style="1" bestFit="1" customWidth="1"/>
    <col min="6" max="6" width="9.140625" style="1"/>
    <col min="7" max="7" width="17.28515625" style="1" customWidth="1"/>
    <col min="8" max="8" width="5.42578125" style="1" customWidth="1"/>
    <col min="9" max="9" width="10.85546875" style="1" bestFit="1" customWidth="1"/>
    <col min="10" max="10" width="10.85546875" style="1" customWidth="1"/>
    <col min="11" max="11" width="7.85546875" style="1" bestFit="1" customWidth="1"/>
    <col min="12" max="16384" width="9.140625" style="1"/>
  </cols>
  <sheetData>
    <row r="2" spans="1:11" x14ac:dyDescent="0.25">
      <c r="B2" s="7" t="s">
        <v>0</v>
      </c>
      <c r="C2" s="7" t="s">
        <v>1</v>
      </c>
      <c r="D2" s="7" t="s">
        <v>33</v>
      </c>
      <c r="E2" s="7" t="s">
        <v>34</v>
      </c>
      <c r="I2" s="1" t="s">
        <v>127</v>
      </c>
    </row>
    <row r="3" spans="1:11" x14ac:dyDescent="0.25">
      <c r="A3" s="7" t="s">
        <v>3</v>
      </c>
      <c r="B3" s="2">
        <v>10000</v>
      </c>
      <c r="C3" s="2">
        <v>10000</v>
      </c>
      <c r="D3" s="2">
        <v>10000</v>
      </c>
      <c r="E3" s="2">
        <v>10000</v>
      </c>
    </row>
    <row r="4" spans="1:11" x14ac:dyDescent="0.25">
      <c r="A4" s="7" t="s">
        <v>40</v>
      </c>
      <c r="B4" s="1">
        <v>10</v>
      </c>
      <c r="C4" s="1">
        <v>10</v>
      </c>
      <c r="D4" s="1">
        <v>10</v>
      </c>
      <c r="E4" s="1">
        <v>10</v>
      </c>
    </row>
    <row r="5" spans="1:11" x14ac:dyDescent="0.25">
      <c r="G5" s="8" t="s">
        <v>46</v>
      </c>
    </row>
    <row r="6" spans="1:11" x14ac:dyDescent="0.25">
      <c r="A6" s="7" t="s">
        <v>36</v>
      </c>
      <c r="G6" s="9"/>
      <c r="H6" s="16" t="s">
        <v>0</v>
      </c>
      <c r="I6" s="16" t="s">
        <v>1</v>
      </c>
      <c r="J6" s="16" t="s">
        <v>41</v>
      </c>
      <c r="K6" s="17" t="s">
        <v>42</v>
      </c>
    </row>
    <row r="7" spans="1:11" x14ac:dyDescent="0.25">
      <c r="A7" s="7" t="s">
        <v>37</v>
      </c>
      <c r="B7" s="1">
        <v>20</v>
      </c>
      <c r="C7" s="1">
        <v>20</v>
      </c>
      <c r="D7" s="1">
        <v>20</v>
      </c>
      <c r="E7" s="1">
        <v>20</v>
      </c>
      <c r="G7" s="14" t="s">
        <v>43</v>
      </c>
      <c r="H7" s="10">
        <v>1</v>
      </c>
      <c r="I7" s="10">
        <v>1</v>
      </c>
      <c r="J7" s="10">
        <v>0</v>
      </c>
      <c r="K7" s="11">
        <v>0</v>
      </c>
    </row>
    <row r="8" spans="1:11" x14ac:dyDescent="0.25">
      <c r="A8" s="7" t="s">
        <v>38</v>
      </c>
      <c r="B8" s="44" t="s">
        <v>51</v>
      </c>
      <c r="C8" s="44"/>
      <c r="D8" s="1">
        <v>0.05</v>
      </c>
      <c r="E8" s="1">
        <v>0.05</v>
      </c>
      <c r="G8" s="14" t="s">
        <v>44</v>
      </c>
      <c r="H8" s="10">
        <v>0</v>
      </c>
      <c r="I8" s="10">
        <v>0</v>
      </c>
      <c r="J8" s="10">
        <v>0</v>
      </c>
      <c r="K8" s="11">
        <v>0</v>
      </c>
    </row>
    <row r="9" spans="1:11" x14ac:dyDescent="0.25">
      <c r="G9" s="14" t="s">
        <v>45</v>
      </c>
      <c r="H9" s="10">
        <v>0</v>
      </c>
      <c r="I9" s="10">
        <v>0</v>
      </c>
      <c r="J9" s="10">
        <v>0</v>
      </c>
      <c r="K9" s="11">
        <v>0</v>
      </c>
    </row>
    <row r="10" spans="1:11" x14ac:dyDescent="0.25">
      <c r="A10" s="7" t="s">
        <v>14</v>
      </c>
      <c r="G10" s="15" t="s">
        <v>2</v>
      </c>
      <c r="H10" s="12">
        <v>0</v>
      </c>
      <c r="I10" s="12">
        <v>0</v>
      </c>
      <c r="J10" s="12">
        <v>0</v>
      </c>
      <c r="K10" s="13">
        <v>0</v>
      </c>
    </row>
    <row r="11" spans="1:11" x14ac:dyDescent="0.25">
      <c r="A11" s="7" t="s">
        <v>37</v>
      </c>
      <c r="B11" s="1">
        <v>20</v>
      </c>
      <c r="C11" s="1">
        <v>20</v>
      </c>
      <c r="D11" s="1">
        <v>20</v>
      </c>
      <c r="E11" s="1">
        <v>20</v>
      </c>
    </row>
    <row r="12" spans="1:11" x14ac:dyDescent="0.25">
      <c r="A12" s="7" t="s">
        <v>38</v>
      </c>
      <c r="B12" s="1">
        <v>0.05</v>
      </c>
      <c r="C12" s="1">
        <v>0.05</v>
      </c>
      <c r="D12" s="1">
        <v>0.05</v>
      </c>
      <c r="E12" s="1">
        <v>0.05</v>
      </c>
      <c r="G12" s="22" t="s">
        <v>49</v>
      </c>
      <c r="H12" s="18"/>
      <c r="I12" s="18"/>
      <c r="J12" s="19"/>
    </row>
    <row r="13" spans="1:11" x14ac:dyDescent="0.25">
      <c r="G13" s="20" t="s">
        <v>50</v>
      </c>
      <c r="H13" s="10"/>
      <c r="I13" s="10" t="s">
        <v>47</v>
      </c>
      <c r="J13" s="11" t="s">
        <v>48</v>
      </c>
    </row>
    <row r="14" spans="1:11" x14ac:dyDescent="0.25">
      <c r="A14" s="7" t="s">
        <v>39</v>
      </c>
      <c r="G14" s="20">
        <v>0</v>
      </c>
      <c r="H14" s="10">
        <v>0.1</v>
      </c>
      <c r="I14" s="9">
        <v>100</v>
      </c>
      <c r="J14" s="19">
        <v>100</v>
      </c>
    </row>
    <row r="15" spans="1:11" x14ac:dyDescent="0.25">
      <c r="A15" s="7" t="s">
        <v>37</v>
      </c>
      <c r="B15" s="1">
        <v>20</v>
      </c>
      <c r="C15" s="1">
        <v>20</v>
      </c>
      <c r="D15" s="1">
        <v>20</v>
      </c>
      <c r="E15" s="1">
        <v>20</v>
      </c>
      <c r="G15" s="20">
        <f>H14</f>
        <v>0.1</v>
      </c>
      <c r="H15" s="10">
        <f>H14+0.1</f>
        <v>0.2</v>
      </c>
      <c r="I15" s="20">
        <v>100</v>
      </c>
      <c r="J15" s="11">
        <v>100</v>
      </c>
    </row>
    <row r="16" spans="1:11" x14ac:dyDescent="0.25">
      <c r="A16" s="7" t="s">
        <v>38</v>
      </c>
      <c r="B16" s="1">
        <v>0.05</v>
      </c>
      <c r="C16" s="1">
        <v>0.05</v>
      </c>
      <c r="D16" s="1">
        <v>0.05</v>
      </c>
      <c r="E16" s="1">
        <v>0.05</v>
      </c>
      <c r="G16" s="20">
        <f t="shared" ref="G16:G23" si="0">H15</f>
        <v>0.2</v>
      </c>
      <c r="H16" s="10">
        <f t="shared" ref="H16:H23" si="1">H15+0.1</f>
        <v>0.30000000000000004</v>
      </c>
      <c r="I16" s="20">
        <v>100</v>
      </c>
      <c r="J16" s="11">
        <v>100</v>
      </c>
    </row>
    <row r="17" spans="1:10" x14ac:dyDescent="0.25">
      <c r="G17" s="20">
        <f t="shared" si="0"/>
        <v>0.30000000000000004</v>
      </c>
      <c r="H17" s="10">
        <f t="shared" si="1"/>
        <v>0.4</v>
      </c>
      <c r="I17" s="20">
        <v>0.5</v>
      </c>
      <c r="J17" s="11">
        <v>0.5</v>
      </c>
    </row>
    <row r="18" spans="1:10" x14ac:dyDescent="0.25">
      <c r="A18" s="7" t="s">
        <v>2</v>
      </c>
      <c r="G18" s="20">
        <f t="shared" si="0"/>
        <v>0.4</v>
      </c>
      <c r="H18" s="10">
        <f t="shared" si="1"/>
        <v>0.5</v>
      </c>
      <c r="I18" s="20">
        <v>0.25</v>
      </c>
      <c r="J18" s="11">
        <v>0.25</v>
      </c>
    </row>
    <row r="19" spans="1:10" x14ac:dyDescent="0.25">
      <c r="A19" s="7" t="s">
        <v>37</v>
      </c>
      <c r="B19" s="1">
        <v>20</v>
      </c>
      <c r="C19" s="1">
        <v>20</v>
      </c>
      <c r="D19" s="1">
        <v>20</v>
      </c>
      <c r="E19" s="1">
        <v>20</v>
      </c>
      <c r="G19" s="20">
        <f t="shared" si="0"/>
        <v>0.5</v>
      </c>
      <c r="H19" s="10">
        <f t="shared" si="1"/>
        <v>0.6</v>
      </c>
      <c r="I19" s="20">
        <v>0.05</v>
      </c>
      <c r="J19" s="11">
        <v>0.05</v>
      </c>
    </row>
    <row r="20" spans="1:10" x14ac:dyDescent="0.25">
      <c r="A20" s="7" t="s">
        <v>38</v>
      </c>
      <c r="B20" s="1">
        <v>0.05</v>
      </c>
      <c r="C20" s="1">
        <v>0.05</v>
      </c>
      <c r="D20" s="1">
        <v>0.05</v>
      </c>
      <c r="E20" s="1">
        <v>0.05</v>
      </c>
      <c r="G20" s="20">
        <f t="shared" si="0"/>
        <v>0.6</v>
      </c>
      <c r="H20" s="10">
        <f t="shared" si="1"/>
        <v>0.7</v>
      </c>
      <c r="I20" s="20">
        <v>0.05</v>
      </c>
      <c r="J20" s="11">
        <v>0.05</v>
      </c>
    </row>
    <row r="21" spans="1:10" x14ac:dyDescent="0.25">
      <c r="G21" s="20">
        <f t="shared" si="0"/>
        <v>0.7</v>
      </c>
      <c r="H21" s="10">
        <f t="shared" si="1"/>
        <v>0.79999999999999993</v>
      </c>
      <c r="I21" s="20">
        <v>0.05</v>
      </c>
      <c r="J21" s="11">
        <v>0.05</v>
      </c>
    </row>
    <row r="22" spans="1:10" x14ac:dyDescent="0.25">
      <c r="G22" s="20">
        <f t="shared" si="0"/>
        <v>0.79999999999999993</v>
      </c>
      <c r="H22" s="10">
        <f t="shared" si="1"/>
        <v>0.89999999999999991</v>
      </c>
      <c r="I22" s="20">
        <v>0.05</v>
      </c>
      <c r="J22" s="11">
        <v>0.05</v>
      </c>
    </row>
    <row r="23" spans="1:10" x14ac:dyDescent="0.25">
      <c r="G23" s="21">
        <f t="shared" si="0"/>
        <v>0.89999999999999991</v>
      </c>
      <c r="H23" s="12">
        <f t="shared" si="1"/>
        <v>0.99999999999999989</v>
      </c>
      <c r="I23" s="21">
        <v>0.05</v>
      </c>
      <c r="J23" s="13">
        <v>0.05</v>
      </c>
    </row>
  </sheetData>
  <mergeCells count="1">
    <mergeCell ref="B8:C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20"/>
  <sheetViews>
    <sheetView workbookViewId="0">
      <selection activeCell="A7" sqref="A7:XFD7"/>
    </sheetView>
  </sheetViews>
  <sheetFormatPr defaultRowHeight="15" x14ac:dyDescent="0.25"/>
  <cols>
    <col min="1" max="1" width="37.28515625" bestFit="1" customWidth="1"/>
    <col min="2" max="2" width="22.28515625" bestFit="1" customWidth="1"/>
    <col min="3" max="3" width="18.7109375" bestFit="1" customWidth="1"/>
    <col min="5" max="5" width="9.42578125" bestFit="1" customWidth="1"/>
    <col min="6" max="6" width="9.85546875" bestFit="1" customWidth="1"/>
    <col min="7" max="7" width="11.140625" bestFit="1" customWidth="1"/>
    <col min="8" max="8" width="10.140625" bestFit="1" customWidth="1"/>
    <col min="9" max="9" width="11.42578125" bestFit="1" customWidth="1"/>
    <col min="13" max="13" width="58" bestFit="1" customWidth="1"/>
    <col min="14" max="14" width="22.28515625" bestFit="1" customWidth="1"/>
    <col min="15" max="15" width="18.7109375" bestFit="1" customWidth="1"/>
    <col min="16" max="29" width="7.140625" bestFit="1" customWidth="1"/>
  </cols>
  <sheetData>
    <row r="1" spans="1:29" x14ac:dyDescent="0.25">
      <c r="M1" t="s">
        <v>126</v>
      </c>
    </row>
    <row r="3" spans="1:29" s="4" customFormat="1" x14ac:dyDescent="0.25">
      <c r="A3" s="4" t="s">
        <v>4</v>
      </c>
      <c r="B3" s="4" t="s">
        <v>5</v>
      </c>
      <c r="C3" s="4" t="s">
        <v>6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M3" s="4" t="s">
        <v>4</v>
      </c>
      <c r="N3" s="4" t="s">
        <v>5</v>
      </c>
      <c r="O3" s="4" t="s">
        <v>6</v>
      </c>
      <c r="P3" s="4">
        <v>12.5</v>
      </c>
      <c r="Q3" s="4">
        <v>13.5</v>
      </c>
      <c r="R3" s="4">
        <v>14.5</v>
      </c>
      <c r="S3" s="4">
        <v>15.5</v>
      </c>
      <c r="T3" s="4">
        <v>16.5</v>
      </c>
      <c r="U3" s="4">
        <v>17.5</v>
      </c>
      <c r="V3" s="4">
        <v>18.5</v>
      </c>
      <c r="W3" s="4">
        <v>19.5</v>
      </c>
      <c r="X3" s="4">
        <v>20.5</v>
      </c>
      <c r="Y3" s="4">
        <v>21.5</v>
      </c>
      <c r="Z3" s="4">
        <v>22.5</v>
      </c>
      <c r="AA3" s="4">
        <v>23.5</v>
      </c>
      <c r="AB3" s="4">
        <v>24.5</v>
      </c>
      <c r="AC3" s="4">
        <v>25.5</v>
      </c>
    </row>
    <row r="4" spans="1:29" x14ac:dyDescent="0.25">
      <c r="A4" t="s">
        <v>99</v>
      </c>
      <c r="B4" t="s">
        <v>100</v>
      </c>
      <c r="C4" t="s">
        <v>101</v>
      </c>
      <c r="D4">
        <v>18.5</v>
      </c>
      <c r="E4" s="3">
        <f>IF(D4="","",IF(ISERROR(HLOOKUP(D4,$P$3:AC4,ROW()-2,FALSE))=FALSE,HLOOKUP(D4,$P$3:AC4,ROW()-2,FALSE),(HLOOKUP(D4-0.5,$P$3:AC4,ROW()-2,FALSE)+HLOOKUP(D4+0.5,$P$3:AC4,ROW()-2,FALSE))/2))</f>
        <v>0.49099999999999999</v>
      </c>
      <c r="F4">
        <v>1.85</v>
      </c>
      <c r="G4">
        <v>2.0099999999999998</v>
      </c>
      <c r="H4" s="6">
        <f>IF(F4="","",IF(AND('wta - h2h'!J4&gt;=coeff!$C$4,(E4*F4-1)&gt;=coeff!$C$20),coeff!$C$3/coeff!$C$19*(E4*F4-1)/(F4-1),0))</f>
        <v>0</v>
      </c>
      <c r="I4" s="6">
        <f>IF(G4="","",IF(AND('wta - h2h'!J4&gt;=coeff!$C$4,(G4*(1-E4)-1)&gt;=coeff!$C$20),coeff!$C$3/coeff!$C$19*(G4*(1-E4)-1)/(G4-1),0))</f>
        <v>0</v>
      </c>
      <c r="M4" t="s">
        <v>99</v>
      </c>
      <c r="N4" t="s">
        <v>100</v>
      </c>
      <c r="O4" t="s">
        <v>101</v>
      </c>
      <c r="P4" s="3">
        <v>0.99199999999999999</v>
      </c>
      <c r="Q4" s="3">
        <v>0.96299999999999997</v>
      </c>
      <c r="R4" s="3">
        <v>0.90600000000000003</v>
      </c>
      <c r="S4" s="3">
        <v>0.81299999999999994</v>
      </c>
      <c r="T4" s="3">
        <v>0.69499999999999995</v>
      </c>
      <c r="U4" s="3">
        <v>0.58199999999999996</v>
      </c>
      <c r="V4" s="3">
        <v>0.49099999999999999</v>
      </c>
      <c r="W4" s="3">
        <v>0.42</v>
      </c>
      <c r="X4" s="3">
        <v>0.36099999999999999</v>
      </c>
      <c r="Y4" s="3">
        <v>0.32400000000000001</v>
      </c>
      <c r="Z4" s="3">
        <v>0.28000000000000003</v>
      </c>
      <c r="AA4" s="3">
        <v>0.253</v>
      </c>
      <c r="AB4" s="3">
        <v>0.23</v>
      </c>
      <c r="AC4" s="3">
        <v>0.19900000000000001</v>
      </c>
    </row>
    <row r="5" spans="1:29" x14ac:dyDescent="0.25">
      <c r="A5" t="s">
        <v>102</v>
      </c>
      <c r="B5" t="s">
        <v>103</v>
      </c>
      <c r="C5" t="s">
        <v>104</v>
      </c>
      <c r="D5">
        <v>21.5</v>
      </c>
      <c r="E5" s="3">
        <f>IF(D5="","",IF(ISERROR(HLOOKUP(D5,$P$3:AC5,ROW()-2,FALSE))=FALSE,HLOOKUP(D5,$P$3:AC5,ROW()-2,FALSE),(HLOOKUP(D5-0.5,$P$3:AC5,ROW()-2,FALSE)+HLOOKUP(D5+0.5,$P$3:AC5,ROW()-2,FALSE))/2))</f>
        <v>0.38600000000000001</v>
      </c>
      <c r="F5">
        <v>1.93</v>
      </c>
      <c r="G5">
        <v>1.9</v>
      </c>
      <c r="H5" s="6">
        <f>IF(F5="","",IF(AND('wta - h2h'!J5&gt;=coeff!$C$4,(E5*F5-1)&gt;=coeff!$C$20),coeff!$C$3/coeff!$C$19*(E5*F5-1)/(F5-1),0))</f>
        <v>0</v>
      </c>
      <c r="I5" s="6">
        <f>IF(G5="","",IF(AND('wta - h2h'!J5&gt;=coeff!$C$4,(G5*(1-E5)-1)&gt;=coeff!$C$20),coeff!$C$3/coeff!$C$19*(G5*(1-E5)-1)/(G5-1),0))</f>
        <v>92.555555555555486</v>
      </c>
      <c r="M5" t="s">
        <v>102</v>
      </c>
      <c r="N5" t="s">
        <v>103</v>
      </c>
      <c r="O5" t="s">
        <v>104</v>
      </c>
      <c r="P5" s="3">
        <v>0.996</v>
      </c>
      <c r="Q5" s="3">
        <v>0.97799999999999998</v>
      </c>
      <c r="R5" s="3">
        <v>0.93899999999999995</v>
      </c>
      <c r="S5" s="3">
        <v>0.86499999999999999</v>
      </c>
      <c r="T5" s="3">
        <v>0.76800000000000002</v>
      </c>
      <c r="U5" s="3">
        <v>0.66400000000000003</v>
      </c>
      <c r="V5" s="3">
        <v>0.57499999999999996</v>
      </c>
      <c r="W5" s="3">
        <v>0.497</v>
      </c>
      <c r="X5" s="3">
        <v>0.43</v>
      </c>
      <c r="Y5" s="3">
        <v>0.38600000000000001</v>
      </c>
      <c r="Z5" s="3">
        <v>0.33600000000000002</v>
      </c>
      <c r="AA5" s="3">
        <v>0.30199999999999999</v>
      </c>
      <c r="AB5" s="3">
        <v>0.28000000000000003</v>
      </c>
      <c r="AC5" s="3">
        <v>0.24299999999999999</v>
      </c>
    </row>
    <row r="6" spans="1:29" x14ac:dyDescent="0.25">
      <c r="A6" t="s">
        <v>105</v>
      </c>
      <c r="B6" t="s">
        <v>106</v>
      </c>
      <c r="C6" t="s">
        <v>107</v>
      </c>
      <c r="E6" s="3" t="str">
        <f>IF(D6="","",IF(ISERROR(HLOOKUP(D6,$P$3:AC6,ROW()-2,FALSE))=FALSE,HLOOKUP(D6,$P$3:AC6,ROW()-2,FALSE),(HLOOKUP(D6-0.5,$P$3:AC6,ROW()-2,FALSE)+HLOOKUP(D6+0.5,$P$3:AC6,ROW()-2,FALSE))/2))</f>
        <v/>
      </c>
      <c r="H6" s="6" t="str">
        <f>IF(F6="","",IF(AND('wta - h2h'!J6&gt;=coeff!$C$4,(E6*F6-1)&gt;=coeff!$C$20),coeff!$C$3/coeff!$C$19*(E6*F6-1)/(F6-1),0))</f>
        <v/>
      </c>
      <c r="I6" s="6" t="str">
        <f>IF(G6="","",IF(AND('wta - h2h'!J6&gt;=coeff!$C$4,(G6*(1-E6)-1)&gt;=coeff!$C$20),coeff!$C$3/coeff!$C$19*(G6*(1-E6)-1)/(G6-1),0))</f>
        <v/>
      </c>
      <c r="M6" t="s">
        <v>105</v>
      </c>
      <c r="N6" t="s">
        <v>106</v>
      </c>
      <c r="O6" t="s">
        <v>107</v>
      </c>
      <c r="P6" s="3">
        <v>0.98899999999999999</v>
      </c>
      <c r="Q6" s="3">
        <v>0.95499999999999996</v>
      </c>
      <c r="R6" s="3">
        <v>0.88900000000000001</v>
      </c>
      <c r="S6" s="3">
        <v>0.78800000000000003</v>
      </c>
      <c r="T6" s="3">
        <v>0.66200000000000003</v>
      </c>
      <c r="U6" s="3">
        <v>0.54700000000000004</v>
      </c>
      <c r="V6" s="3">
        <v>0.45700000000000002</v>
      </c>
      <c r="W6" s="3">
        <v>0.39</v>
      </c>
      <c r="X6" s="3">
        <v>0.33500000000000002</v>
      </c>
      <c r="Y6" s="3">
        <v>0.30099999999999999</v>
      </c>
      <c r="Z6" s="3">
        <v>0.26</v>
      </c>
      <c r="AA6" s="3">
        <v>0.23400000000000001</v>
      </c>
      <c r="AB6" s="3">
        <v>0.21199999999999999</v>
      </c>
      <c r="AC6" s="3">
        <v>0.184</v>
      </c>
    </row>
    <row r="7" spans="1:29" x14ac:dyDescent="0.25">
      <c r="A7" t="s">
        <v>105</v>
      </c>
      <c r="B7" t="s">
        <v>59</v>
      </c>
      <c r="C7" t="s">
        <v>108</v>
      </c>
      <c r="D7">
        <v>20.5</v>
      </c>
      <c r="E7" s="3">
        <f>IF(D7="","",IF(ISERROR(HLOOKUP(D7,$P$3:AC7,ROW()-2,FALSE))=FALSE,HLOOKUP(D7,$P$3:AC7,ROW()-2,FALSE),(HLOOKUP(D7-0.5,$P$3:AC7,ROW()-2,FALSE)+HLOOKUP(D7+0.5,$P$3:AC7,ROW()-2,FALSE))/2))</f>
        <v>0.51100000000000001</v>
      </c>
      <c r="F7">
        <v>1.91</v>
      </c>
      <c r="G7">
        <v>1.98</v>
      </c>
      <c r="H7" s="6">
        <f>IF(F7="","",IF(AND('wta - h2h'!J7&gt;=coeff!$C$4,(E7*F7-1)&gt;=coeff!$C$20),coeff!$C$3/coeff!$C$19*(E7*F7-1)/(F7-1),0))</f>
        <v>0</v>
      </c>
      <c r="I7" s="6">
        <f>IF(G7="","",IF(AND('wta - h2h'!J7&gt;=coeff!$C$4,(G7*(1-E7)-1)&gt;=coeff!$C$20),coeff!$C$3/coeff!$C$19*(G7*(1-E7)-1)/(G7-1),0))</f>
        <v>0</v>
      </c>
      <c r="M7" t="s">
        <v>105</v>
      </c>
      <c r="N7" t="s">
        <v>59</v>
      </c>
      <c r="O7" t="s">
        <v>108</v>
      </c>
      <c r="P7" s="3">
        <v>0.998</v>
      </c>
      <c r="Q7" s="3">
        <v>0.98699999999999999</v>
      </c>
      <c r="R7" s="3">
        <v>0.96299999999999997</v>
      </c>
      <c r="S7" s="3">
        <v>0.90900000000000003</v>
      </c>
      <c r="T7" s="3">
        <v>0.83399999999999996</v>
      </c>
      <c r="U7" s="3">
        <v>0.745</v>
      </c>
      <c r="V7" s="3">
        <v>0.66400000000000003</v>
      </c>
      <c r="W7" s="3">
        <v>0.58299999999999996</v>
      </c>
      <c r="X7" s="3">
        <v>0.51100000000000001</v>
      </c>
      <c r="Y7" s="3">
        <v>0.45800000000000002</v>
      </c>
      <c r="Z7" s="3">
        <v>0.40300000000000002</v>
      </c>
      <c r="AA7" s="3">
        <v>0.36399999999999999</v>
      </c>
      <c r="AB7" s="3">
        <v>0.34300000000000003</v>
      </c>
      <c r="AC7" s="3">
        <v>0.29799999999999999</v>
      </c>
    </row>
    <row r="8" spans="1:29" x14ac:dyDescent="0.25">
      <c r="A8" t="s">
        <v>105</v>
      </c>
      <c r="B8" t="s">
        <v>109</v>
      </c>
      <c r="C8" t="s">
        <v>110</v>
      </c>
      <c r="D8">
        <v>21</v>
      </c>
      <c r="E8" s="3">
        <f>IF(D8="","",IF(ISERROR(HLOOKUP(D8,$P$3:AC8,ROW()-2,FALSE))=FALSE,HLOOKUP(D8,$P$3:AC8,ROW()-2,FALSE),(HLOOKUP(D8-0.5,$P$3:AC8,ROW()-2,FALSE)+HLOOKUP(D8+0.5,$P$3:AC8,ROW()-2,FALSE))/2))</f>
        <v>0.47499999999999998</v>
      </c>
      <c r="F8">
        <v>1.9</v>
      </c>
      <c r="G8">
        <v>1.99</v>
      </c>
      <c r="H8" s="6">
        <f>IF(F8="","",IF(AND('wta - h2h'!J8&gt;=coeff!$C$4,(E8*F8-1)&gt;=coeff!$C$20),coeff!$C$3/coeff!$C$19*(E8*F8-1)/(F8-1),0))</f>
        <v>0</v>
      </c>
      <c r="I8" s="6">
        <f>IF(G8="","",IF(AND('wta - h2h'!J8&gt;=coeff!$C$4,(G8*(1-E8)-1)&gt;=coeff!$C$20),coeff!$C$3/coeff!$C$19*(G8*(1-E8)-1)/(G8-1),0))</f>
        <v>0</v>
      </c>
      <c r="M8" t="s">
        <v>105</v>
      </c>
      <c r="N8" t="s">
        <v>109</v>
      </c>
      <c r="O8" t="s">
        <v>110</v>
      </c>
      <c r="P8" s="3">
        <v>0.998</v>
      </c>
      <c r="Q8" s="3">
        <v>0.98599999999999999</v>
      </c>
      <c r="R8" s="3">
        <v>0.96099999999999997</v>
      </c>
      <c r="S8" s="3">
        <v>0.90400000000000003</v>
      </c>
      <c r="T8" s="3">
        <v>0.82699999999999996</v>
      </c>
      <c r="U8" s="3">
        <v>0.73599999999999999</v>
      </c>
      <c r="V8" s="3">
        <v>0.65400000000000003</v>
      </c>
      <c r="W8" s="3">
        <v>0.57299999999999995</v>
      </c>
      <c r="X8" s="3">
        <v>0.501</v>
      </c>
      <c r="Y8" s="3">
        <v>0.44900000000000001</v>
      </c>
      <c r="Z8" s="3">
        <v>0.39500000000000002</v>
      </c>
      <c r="AA8" s="3">
        <v>0.35599999999999998</v>
      </c>
      <c r="AB8" s="3">
        <v>0.33500000000000002</v>
      </c>
      <c r="AC8" s="3">
        <v>0.29099999999999998</v>
      </c>
    </row>
    <row r="9" spans="1:29" x14ac:dyDescent="0.25">
      <c r="A9" t="s">
        <v>105</v>
      </c>
      <c r="B9" t="s">
        <v>111</v>
      </c>
      <c r="C9" t="s">
        <v>112</v>
      </c>
      <c r="D9">
        <v>21</v>
      </c>
      <c r="E9" s="3">
        <f>IF(D9="","",IF(ISERROR(HLOOKUP(D9,$P$3:AC9,ROW()-2,FALSE))=FALSE,HLOOKUP(D9,$P$3:AC9,ROW()-2,FALSE),(HLOOKUP(D9-0.5,$P$3:AC9,ROW()-2,FALSE)+HLOOKUP(D9+0.5,$P$3:AC9,ROW()-2,FALSE))/2))</f>
        <v>0.51750000000000007</v>
      </c>
      <c r="F9">
        <v>1.91</v>
      </c>
      <c r="G9">
        <v>1.98</v>
      </c>
      <c r="H9" s="6">
        <f>IF(F9="","",IF(AND('wta - h2h'!J9&gt;=coeff!$C$4,(E9*F9-1)&gt;=coeff!$C$20),coeff!$C$3/coeff!$C$19*(E9*F9-1)/(F9-1),0))</f>
        <v>0</v>
      </c>
      <c r="I9" s="6">
        <f>IF(G9="","",IF(AND('wta - h2h'!J9&gt;=coeff!$C$4,(G9*(1-E9)-1)&gt;=coeff!$C$20),coeff!$C$3/coeff!$C$19*(G9*(1-E9)-1)/(G9-1),0))</f>
        <v>0</v>
      </c>
      <c r="M9" t="s">
        <v>105</v>
      </c>
      <c r="N9" t="s">
        <v>111</v>
      </c>
      <c r="O9" t="s">
        <v>112</v>
      </c>
      <c r="P9" s="3">
        <v>0.998</v>
      </c>
      <c r="Q9" s="3">
        <v>0.99</v>
      </c>
      <c r="R9" s="3">
        <v>0.97</v>
      </c>
      <c r="S9" s="3">
        <v>0.92300000000000004</v>
      </c>
      <c r="T9" s="3">
        <v>0.85699999999999998</v>
      </c>
      <c r="U9" s="3">
        <v>0.77600000000000002</v>
      </c>
      <c r="V9" s="3">
        <v>0.69899999999999995</v>
      </c>
      <c r="W9" s="3">
        <v>0.61799999999999999</v>
      </c>
      <c r="X9" s="3">
        <v>0.54500000000000004</v>
      </c>
      <c r="Y9" s="3">
        <v>0.49</v>
      </c>
      <c r="Z9" s="3">
        <v>0.433</v>
      </c>
      <c r="AA9" s="3">
        <v>0.39200000000000002</v>
      </c>
      <c r="AB9" s="3">
        <v>0.371</v>
      </c>
      <c r="AC9" s="3">
        <v>0.32400000000000001</v>
      </c>
    </row>
    <row r="10" spans="1:29" x14ac:dyDescent="0.25">
      <c r="A10" t="s">
        <v>102</v>
      </c>
      <c r="B10" t="s">
        <v>113</v>
      </c>
      <c r="C10" t="s">
        <v>114</v>
      </c>
      <c r="D10">
        <v>19.5</v>
      </c>
      <c r="E10" s="3">
        <f>IF(D10="","",IF(ISERROR(HLOOKUP(D10,$P$3:AC10,ROW()-2,FALSE))=FALSE,HLOOKUP(D10,$P$3:AC10,ROW()-2,FALSE),(HLOOKUP(D10-0.5,$P$3:AC10,ROW()-2,FALSE)+HLOOKUP(D10+0.5,$P$3:AC10,ROW()-2,FALSE))/2))</f>
        <v>0.48499999999999999</v>
      </c>
      <c r="F10">
        <v>1.99</v>
      </c>
      <c r="G10">
        <v>1.86</v>
      </c>
      <c r="H10" s="6">
        <f>IF(F10="","",IF(AND('wta - h2h'!J10&gt;=coeff!$C$4,(E10*F10-1)&gt;=coeff!$C$20),coeff!$C$3/coeff!$C$19*(E10*F10-1)/(F10-1),0))</f>
        <v>0</v>
      </c>
      <c r="I10" s="6">
        <f>IF(G10="","",IF(AND('wta - h2h'!J10&gt;=coeff!$C$4,(G10*(1-E10)-1)&gt;=coeff!$C$20),coeff!$C$3/coeff!$C$19*(G10*(1-E10)-1)/(G10-1),0))</f>
        <v>0</v>
      </c>
      <c r="M10" t="s">
        <v>102</v>
      </c>
      <c r="N10" t="s">
        <v>113</v>
      </c>
      <c r="O10" t="s">
        <v>114</v>
      </c>
      <c r="P10" s="3">
        <v>0.995</v>
      </c>
      <c r="Q10" s="3">
        <v>0.97599999999999998</v>
      </c>
      <c r="R10" s="3">
        <v>0.93500000000000005</v>
      </c>
      <c r="S10" s="3">
        <v>0.85799999999999998</v>
      </c>
      <c r="T10" s="3">
        <v>0.75700000000000001</v>
      </c>
      <c r="U10" s="3">
        <v>0.65100000000000002</v>
      </c>
      <c r="V10" s="3">
        <v>0.56200000000000006</v>
      </c>
      <c r="W10" s="3">
        <v>0.48499999999999999</v>
      </c>
      <c r="X10" s="3">
        <v>0.41899999999999998</v>
      </c>
      <c r="Y10" s="3">
        <v>0.375</v>
      </c>
      <c r="Z10" s="3">
        <v>0.32600000000000001</v>
      </c>
      <c r="AA10" s="3">
        <v>0.29399999999999998</v>
      </c>
      <c r="AB10" s="3">
        <v>0.27100000000000002</v>
      </c>
      <c r="AC10" s="3">
        <v>0.23499999999999999</v>
      </c>
    </row>
    <row r="11" spans="1:29" x14ac:dyDescent="0.25">
      <c r="A11" t="s">
        <v>102</v>
      </c>
      <c r="B11" t="s">
        <v>115</v>
      </c>
      <c r="C11" t="s">
        <v>58</v>
      </c>
      <c r="D11">
        <v>18.5</v>
      </c>
      <c r="E11" s="3">
        <f>IF(D11="","",IF(ISERROR(HLOOKUP(D11,$P$3:AC11,ROW()-2,FALSE))=FALSE,HLOOKUP(D11,$P$3:AC11,ROW()-2,FALSE),(HLOOKUP(D11-0.5,$P$3:AC11,ROW()-2,FALSE)+HLOOKUP(D11+0.5,$P$3:AC11,ROW()-2,FALSE))/2))</f>
        <v>0.51900000000000002</v>
      </c>
      <c r="F11">
        <v>1.93</v>
      </c>
      <c r="G11">
        <v>1.93</v>
      </c>
      <c r="H11" s="6">
        <f>IF(F11="","",IF(AND('wta - h2h'!J11&gt;=coeff!$C$4,(E11*F11-1)&gt;=coeff!$C$20),coeff!$C$3/coeff!$C$19*(E11*F11-1)/(F11-1),0))</f>
        <v>0</v>
      </c>
      <c r="I11" s="6">
        <f>IF(G11="","",IF(AND('wta - h2h'!J11&gt;=coeff!$C$4,(G11*(1-E11)-1)&gt;=coeff!$C$20),coeff!$C$3/coeff!$C$19*(G11*(1-E11)-1)/(G11-1),0))</f>
        <v>0</v>
      </c>
      <c r="M11" t="s">
        <v>102</v>
      </c>
      <c r="N11" t="s">
        <v>115</v>
      </c>
      <c r="O11" t="s">
        <v>58</v>
      </c>
      <c r="P11" s="3">
        <v>0.99299999999999999</v>
      </c>
      <c r="Q11" s="3">
        <v>0.96899999999999997</v>
      </c>
      <c r="R11" s="3">
        <v>0.91800000000000004</v>
      </c>
      <c r="S11" s="3">
        <v>0.83099999999999996</v>
      </c>
      <c r="T11" s="3">
        <v>0.72</v>
      </c>
      <c r="U11" s="3">
        <v>0.60899999999999999</v>
      </c>
      <c r="V11" s="3">
        <v>0.51900000000000002</v>
      </c>
      <c r="W11" s="3">
        <v>0.44500000000000001</v>
      </c>
      <c r="X11" s="3">
        <v>0.38300000000000001</v>
      </c>
      <c r="Y11" s="3">
        <v>0.34399999999999997</v>
      </c>
      <c r="Z11" s="3">
        <v>0.29799999999999999</v>
      </c>
      <c r="AA11" s="3">
        <v>0.26800000000000002</v>
      </c>
      <c r="AB11" s="3">
        <v>0.246</v>
      </c>
      <c r="AC11" s="3">
        <v>0.21299999999999999</v>
      </c>
    </row>
    <row r="12" spans="1:29" x14ac:dyDescent="0.25">
      <c r="A12" t="s">
        <v>102</v>
      </c>
      <c r="B12" t="s">
        <v>116</v>
      </c>
      <c r="C12" t="s">
        <v>117</v>
      </c>
      <c r="D12">
        <v>21</v>
      </c>
      <c r="E12" s="3">
        <f>IF(D12="","",IF(ISERROR(HLOOKUP(D12,$P$3:AC12,ROW()-2,FALSE))=FALSE,HLOOKUP(D12,$P$3:AC12,ROW()-2,FALSE),(HLOOKUP(D12-0.5,$P$3:AC12,ROW()-2,FALSE)+HLOOKUP(D12+0.5,$P$3:AC12,ROW()-2,FALSE))/2))</f>
        <v>0.504</v>
      </c>
      <c r="F12">
        <v>1.88</v>
      </c>
      <c r="G12">
        <v>1.97</v>
      </c>
      <c r="H12" s="6">
        <f>IF(F12="","",IF(AND('wta - h2h'!J12&gt;=coeff!$C$4,(E12*F12-1)&gt;=coeff!$C$20),coeff!$C$3/coeff!$C$19*(E12*F12-1)/(F12-1),0))</f>
        <v>0</v>
      </c>
      <c r="I12" s="6">
        <f>IF(G12="","",IF(AND('wta - h2h'!J12&gt;=coeff!$C$4,(G12*(1-E12)-1)&gt;=coeff!$C$20),coeff!$C$3/coeff!$C$19*(G12*(1-E12)-1)/(G12-1),0))</f>
        <v>0</v>
      </c>
      <c r="M12" t="s">
        <v>102</v>
      </c>
      <c r="N12" t="s">
        <v>116</v>
      </c>
      <c r="O12" t="s">
        <v>117</v>
      </c>
      <c r="P12" s="3">
        <v>0.998</v>
      </c>
      <c r="Q12" s="3">
        <v>0.98899999999999999</v>
      </c>
      <c r="R12" s="3">
        <v>0.96799999999999997</v>
      </c>
      <c r="S12" s="3">
        <v>0.91700000000000004</v>
      </c>
      <c r="T12" s="3">
        <v>0.84799999999999998</v>
      </c>
      <c r="U12" s="3">
        <v>0.76300000000000001</v>
      </c>
      <c r="V12" s="3">
        <v>0.68500000000000005</v>
      </c>
      <c r="W12" s="3">
        <v>0.60399999999999998</v>
      </c>
      <c r="X12" s="3">
        <v>0.53100000000000003</v>
      </c>
      <c r="Y12" s="3">
        <v>0.47699999999999998</v>
      </c>
      <c r="Z12" s="3">
        <v>0.42099999999999999</v>
      </c>
      <c r="AA12" s="3">
        <v>0.38</v>
      </c>
      <c r="AB12" s="3">
        <v>0.35899999999999999</v>
      </c>
      <c r="AC12" s="3">
        <v>0.313</v>
      </c>
    </row>
    <row r="13" spans="1:29" x14ac:dyDescent="0.25">
      <c r="A13" t="s">
        <v>102</v>
      </c>
      <c r="B13" t="s">
        <v>57</v>
      </c>
      <c r="C13" t="s">
        <v>118</v>
      </c>
      <c r="D13">
        <v>20.5</v>
      </c>
      <c r="E13" s="3">
        <f>IF(D13="","",IF(ISERROR(HLOOKUP(D13,$P$3:AC13,ROW()-2,FALSE))=FALSE,HLOOKUP(D13,$P$3:AC13,ROW()-2,FALSE),(HLOOKUP(D13-0.5,$P$3:AC13,ROW()-2,FALSE)+HLOOKUP(D13+0.5,$P$3:AC13,ROW()-2,FALSE))/2))</f>
        <v>0.373</v>
      </c>
      <c r="F13">
        <v>1.93</v>
      </c>
      <c r="G13">
        <v>1.93</v>
      </c>
      <c r="H13" s="6">
        <f>IF(F13="","",IF(AND('wta - h2h'!J13&gt;=coeff!$C$4,(E13*F13-1)&gt;=coeff!$C$20),coeff!$C$3/coeff!$C$19*(E13*F13-1)/(F13-1),0))</f>
        <v>0</v>
      </c>
      <c r="I13" s="6">
        <f>IF(G13="","",IF(AND('wta - h2h'!J13&gt;=coeff!$C$4,(G13*(1-E13)-1)&gt;=coeff!$C$20),coeff!$C$3/coeff!$C$19*(G13*(1-E13)-1)/(G13-1),0))</f>
        <v>112.96236559139787</v>
      </c>
      <c r="M13" t="s">
        <v>102</v>
      </c>
      <c r="N13" t="s">
        <v>57</v>
      </c>
      <c r="O13" t="s">
        <v>118</v>
      </c>
      <c r="P13" s="3">
        <v>0.99299999999999999</v>
      </c>
      <c r="Q13" s="3">
        <v>0.96599999999999997</v>
      </c>
      <c r="R13" s="3">
        <v>0.91300000000000003</v>
      </c>
      <c r="S13" s="3">
        <v>0.82299999999999995</v>
      </c>
      <c r="T13" s="3">
        <v>0.70899999999999996</v>
      </c>
      <c r="U13" s="3">
        <v>0.59699999999999998</v>
      </c>
      <c r="V13" s="3">
        <v>0.50600000000000001</v>
      </c>
      <c r="W13" s="3">
        <v>0.434</v>
      </c>
      <c r="X13" s="3">
        <v>0.373</v>
      </c>
      <c r="Y13" s="3">
        <v>0.33500000000000002</v>
      </c>
      <c r="Z13" s="3">
        <v>0.28999999999999998</v>
      </c>
      <c r="AA13" s="3">
        <v>0.26100000000000001</v>
      </c>
      <c r="AB13" s="3">
        <v>0.23799999999999999</v>
      </c>
      <c r="AC13" s="3">
        <v>0.20599999999999999</v>
      </c>
    </row>
    <row r="14" spans="1:29" x14ac:dyDescent="0.25">
      <c r="A14" t="s">
        <v>102</v>
      </c>
      <c r="B14" t="s">
        <v>119</v>
      </c>
      <c r="C14" t="s">
        <v>120</v>
      </c>
      <c r="D14">
        <v>21</v>
      </c>
      <c r="E14" s="3">
        <f>IF(D14="","",IF(ISERROR(HLOOKUP(D14,$P$3:AC14,ROW()-2,FALSE))=FALSE,HLOOKUP(D14,$P$3:AC14,ROW()-2,FALSE),(HLOOKUP(D14-0.5,$P$3:AC14,ROW()-2,FALSE)+HLOOKUP(D14+0.5,$P$3:AC14,ROW()-2,FALSE))/2))</f>
        <v>0.50049999999999994</v>
      </c>
      <c r="F14">
        <v>1.93</v>
      </c>
      <c r="G14">
        <v>1.96</v>
      </c>
      <c r="H14" s="6">
        <f>IF(F14="","",IF(AND('wta - h2h'!J14&gt;=coeff!$C$4,(E14*F14-1)&gt;=coeff!$C$20),coeff!$C$3/coeff!$C$19*(E14*F14-1)/(F14-1),0))</f>
        <v>0</v>
      </c>
      <c r="I14" s="6">
        <f>IF(G14="","",IF(AND('wta - h2h'!J14&gt;=coeff!$C$4,(G14*(1-E14)-1)&gt;=coeff!$C$20),coeff!$C$3/coeff!$C$19*(G14*(1-E14)-1)/(G14-1),0))</f>
        <v>0</v>
      </c>
      <c r="M14" t="s">
        <v>102</v>
      </c>
      <c r="N14" t="s">
        <v>119</v>
      </c>
      <c r="O14" t="s">
        <v>120</v>
      </c>
      <c r="P14" s="3">
        <v>0.998</v>
      </c>
      <c r="Q14" s="3">
        <v>0.98899999999999999</v>
      </c>
      <c r="R14" s="3">
        <v>0.96699999999999997</v>
      </c>
      <c r="S14" s="3">
        <v>0.91600000000000004</v>
      </c>
      <c r="T14" s="3">
        <v>0.84599999999999997</v>
      </c>
      <c r="U14" s="3">
        <v>0.76</v>
      </c>
      <c r="V14" s="3">
        <v>0.68100000000000005</v>
      </c>
      <c r="W14" s="3">
        <v>0.6</v>
      </c>
      <c r="X14" s="3">
        <v>0.52700000000000002</v>
      </c>
      <c r="Y14" s="3">
        <v>0.47399999999999998</v>
      </c>
      <c r="Z14" s="3">
        <v>0.41799999999999998</v>
      </c>
      <c r="AA14" s="3">
        <v>0.378</v>
      </c>
      <c r="AB14" s="3">
        <v>0.35599999999999998</v>
      </c>
      <c r="AC14" s="3">
        <v>0.311</v>
      </c>
    </row>
    <row r="15" spans="1:29" x14ac:dyDescent="0.25">
      <c r="A15" t="s">
        <v>102</v>
      </c>
      <c r="B15" t="s">
        <v>121</v>
      </c>
      <c r="C15" t="s">
        <v>122</v>
      </c>
      <c r="E15" s="3" t="str">
        <f>IF(D15="","",IF(ISERROR(HLOOKUP(D15,$P$3:AC15,ROW()-2,FALSE))=FALSE,HLOOKUP(D15,$P$3:AC15,ROW()-2,FALSE),(HLOOKUP(D15-0.5,$P$3:AC15,ROW()-2,FALSE)+HLOOKUP(D15+0.5,$P$3:AC15,ROW()-2,FALSE))/2))</f>
        <v/>
      </c>
      <c r="H15" s="6" t="str">
        <f>IF(F15="","",IF(AND('wta - h2h'!J15&gt;=coeff!$C$4,(E15*F15-1)&gt;=coeff!$C$20),coeff!$C$3/coeff!$C$19*(E15*F15-1)/(F15-1),0))</f>
        <v/>
      </c>
      <c r="I15" s="6" t="str">
        <f>IF(G15="","",IF(AND('wta - h2h'!J15&gt;=coeff!$C$4,(G15*(1-E15)-1)&gt;=coeff!$C$20),coeff!$C$3/coeff!$C$19*(G15*(1-E15)-1)/(G15-1),0))</f>
        <v/>
      </c>
      <c r="M15" t="s">
        <v>102</v>
      </c>
      <c r="N15" t="s">
        <v>121</v>
      </c>
      <c r="O15" t="s">
        <v>122</v>
      </c>
      <c r="P15" s="3">
        <v>0.998</v>
      </c>
      <c r="Q15" s="3">
        <v>0.98799999999999999</v>
      </c>
      <c r="R15" s="3">
        <v>0.96599999999999997</v>
      </c>
      <c r="S15" s="3">
        <v>0.91500000000000004</v>
      </c>
      <c r="T15" s="3">
        <v>0.84399999999999997</v>
      </c>
      <c r="U15" s="3">
        <v>0.75800000000000001</v>
      </c>
      <c r="V15" s="3">
        <v>0.67900000000000005</v>
      </c>
      <c r="W15" s="3">
        <v>0.59699999999999998</v>
      </c>
      <c r="X15" s="3">
        <v>0.52500000000000002</v>
      </c>
      <c r="Y15" s="3">
        <v>0.47099999999999997</v>
      </c>
      <c r="Z15" s="3">
        <v>0.41499999999999998</v>
      </c>
      <c r="AA15" s="3">
        <v>0.375</v>
      </c>
      <c r="AB15" s="3">
        <v>0.35399999999999998</v>
      </c>
      <c r="AC15" s="3">
        <v>0.309</v>
      </c>
    </row>
    <row r="16" spans="1:29" x14ac:dyDescent="0.25">
      <c r="A16" t="s">
        <v>102</v>
      </c>
      <c r="B16" t="s">
        <v>123</v>
      </c>
      <c r="C16" t="s">
        <v>56</v>
      </c>
      <c r="E16" s="3" t="str">
        <f>IF(D16="","",IF(ISERROR(HLOOKUP(D16,$P$3:AC16,ROW()-2,FALSE))=FALSE,HLOOKUP(D16,$P$3:AC16,ROW()-2,FALSE),(HLOOKUP(D16-0.5,$P$3:AC16,ROW()-2,FALSE)+HLOOKUP(D16+0.5,$P$3:AC16,ROW()-2,FALSE))/2))</f>
        <v/>
      </c>
      <c r="H16" s="6" t="str">
        <f>IF(F16="","",IF(AND('wta - h2h'!J16&gt;=coeff!$C$4,(E16*F16-1)&gt;=coeff!$C$20),coeff!$C$3/coeff!$C$19*(E16*F16-1)/(F16-1),0))</f>
        <v/>
      </c>
      <c r="I16" s="6" t="str">
        <f>IF(G16="","",IF(AND('wta - h2h'!J16&gt;=coeff!$C$4,(G16*(1-E16)-1)&gt;=coeff!$C$20),coeff!$C$3/coeff!$C$19*(G16*(1-E16)-1)/(G16-1),0))</f>
        <v/>
      </c>
      <c r="M16" t="s">
        <v>102</v>
      </c>
      <c r="N16" t="s">
        <v>123</v>
      </c>
      <c r="O16" t="s">
        <v>56</v>
      </c>
      <c r="P16" s="3">
        <v>0.997</v>
      </c>
      <c r="Q16" s="3">
        <v>0.98199999999999998</v>
      </c>
      <c r="R16" s="3">
        <v>0.95099999999999996</v>
      </c>
      <c r="S16" s="3">
        <v>0.88600000000000001</v>
      </c>
      <c r="T16" s="3">
        <v>0.79900000000000004</v>
      </c>
      <c r="U16" s="3">
        <v>0.70199999999999996</v>
      </c>
      <c r="V16" s="3">
        <v>0.61599999999999999</v>
      </c>
      <c r="W16" s="3">
        <v>0.53600000000000003</v>
      </c>
      <c r="X16" s="3">
        <v>0.46600000000000003</v>
      </c>
      <c r="Y16" s="3">
        <v>0.41699999999999998</v>
      </c>
      <c r="Z16" s="3">
        <v>0.36499999999999999</v>
      </c>
      <c r="AA16" s="3">
        <v>0.32900000000000001</v>
      </c>
      <c r="AB16" s="3">
        <v>0.307</v>
      </c>
      <c r="AC16" s="3">
        <v>0.26700000000000002</v>
      </c>
    </row>
    <row r="17" spans="1:29" x14ac:dyDescent="0.25">
      <c r="A17" t="s">
        <v>102</v>
      </c>
      <c r="B17" t="s">
        <v>124</v>
      </c>
      <c r="C17" t="s">
        <v>125</v>
      </c>
      <c r="D17">
        <v>21</v>
      </c>
      <c r="E17" s="3">
        <f>IF(D17="","",IF(ISERROR(HLOOKUP(D17,$P$3:AC17,ROW()-2,FALSE))=FALSE,HLOOKUP(D17,$P$3:AC17,ROW()-2,FALSE),(HLOOKUP(D17-0.5,$P$3:AC17,ROW()-2,FALSE)+HLOOKUP(D17+0.5,$P$3:AC17,ROW()-2,FALSE))/2))</f>
        <v>0.47799999999999998</v>
      </c>
      <c r="F17">
        <v>1.92</v>
      </c>
      <c r="G17">
        <v>1.97</v>
      </c>
      <c r="H17" s="6">
        <f>IF(F17="","",IF(AND('wta - h2h'!J17&gt;=coeff!$C$4,(E17*F17-1)&gt;=coeff!$C$20),coeff!$C$3/coeff!$C$19*(E17*F17-1)/(F17-1),0))</f>
        <v>0</v>
      </c>
      <c r="I17" s="6">
        <f>IF(G17="","",IF(AND('wta - h2h'!J17&gt;=coeff!$C$4,(G17*(1-E17)-1)&gt;=coeff!$C$20),coeff!$C$3/coeff!$C$19*(G17*(1-E17)-1)/(G17-1),0))</f>
        <v>0</v>
      </c>
      <c r="M17" t="s">
        <v>102</v>
      </c>
      <c r="N17" t="s">
        <v>124</v>
      </c>
      <c r="O17" t="s">
        <v>125</v>
      </c>
      <c r="P17" s="3">
        <v>0.998</v>
      </c>
      <c r="Q17" s="3">
        <v>0.98699999999999999</v>
      </c>
      <c r="R17" s="3">
        <v>0.96199999999999997</v>
      </c>
      <c r="S17" s="3">
        <v>0.90500000000000003</v>
      </c>
      <c r="T17" s="3">
        <v>0.82899999999999996</v>
      </c>
      <c r="U17" s="3">
        <v>0.73899999999999999</v>
      </c>
      <c r="V17" s="3">
        <v>0.65700000000000003</v>
      </c>
      <c r="W17" s="3">
        <v>0.57599999999999996</v>
      </c>
      <c r="X17" s="3">
        <v>0.504</v>
      </c>
      <c r="Y17" s="3">
        <v>0.45200000000000001</v>
      </c>
      <c r="Z17" s="3">
        <v>0.39700000000000002</v>
      </c>
      <c r="AA17" s="3">
        <v>0.35899999999999999</v>
      </c>
      <c r="AB17" s="3">
        <v>0.33700000000000002</v>
      </c>
      <c r="AC17" s="3">
        <v>0.29299999999999998</v>
      </c>
    </row>
    <row r="18" spans="1:29" x14ac:dyDescent="0.25">
      <c r="E18" s="3" t="str">
        <f>IF(D18="","",IF(ISERROR(HLOOKUP(D18,$P$3:AC18,ROW()-2,FALSE))=FALSE,HLOOKUP(D18,$P$3:AC18,ROW()-2,FALSE),(HLOOKUP(D18-0.5,$P$3:AC18,ROW()-2,FALSE)+HLOOKUP(D18+0.5,$P$3:AC18,ROW()-2,FALSE))/2))</f>
        <v/>
      </c>
      <c r="H18" s="6" t="str">
        <f>IF(F18="","",IF(AND('wta - h2h'!J18&gt;=coeff!$C$4,(E18*F18-1)&gt;=coeff!$C$20),coeff!$C$3/coeff!$C$19*(E18*F18-1)/(F18-1),0))</f>
        <v/>
      </c>
      <c r="I18" s="6" t="str">
        <f>IF(G18="","",IF(AND('wta - h2h'!J18&gt;=coeff!$C$4,(G18*(1-E18)-1)&gt;=coeff!$C$20),coeff!$C$3/coeff!$C$19*(G18*(1-E18)-1)/(G18-1),0))</f>
        <v/>
      </c>
    </row>
    <row r="19" spans="1:29" x14ac:dyDescent="0.25">
      <c r="E19" s="3" t="str">
        <f>IF(D19="","",IF(ISERROR(HLOOKUP(D19,$P$3:AC19,ROW()-2,FALSE))=FALSE,HLOOKUP(D19,$P$3:AC19,ROW()-2,FALSE),(HLOOKUP(D19-0.5,$P$3:AC19,ROW()-2,FALSE)+HLOOKUP(D19+0.5,$P$3:AC19,ROW()-2,FALSE))/2))</f>
        <v/>
      </c>
      <c r="H19" s="6" t="str">
        <f>IF(F19="","",IF(AND('wta - h2h'!J19&gt;=coeff!$C$4,(E19*F19-1)&gt;=coeff!$C$20),coeff!$C$3/coeff!$C$19*(E19*F19-1)/(F19-1),0))</f>
        <v/>
      </c>
      <c r="I19" s="6" t="str">
        <f>IF(G19="","",IF(AND('wta - h2h'!J19&gt;=coeff!$C$4,(G19*(1-E19)-1)&gt;=coeff!$C$20),coeff!$C$3/coeff!$C$19*(G19*(1-E19)-1)/(G19-1),0))</f>
        <v/>
      </c>
    </row>
    <row r="20" spans="1:29" x14ac:dyDescent="0.25">
      <c r="E20" s="3" t="str">
        <f>IF(D20="","",IF(ISERROR(HLOOKUP(D20,$P$3:AC20,ROW()-2,FALSE))=FALSE,HLOOKUP(D20,$P$3:AC20,ROW()-2,FALSE),(HLOOKUP(D20-0.5,$P$3:AC20,ROW()-2,FALSE)+HLOOKUP(D20+0.5,$P$3:AC20,ROW()-2,FALSE))/2))</f>
        <v/>
      </c>
      <c r="H20" s="6" t="str">
        <f>IF(F20="","",IF(AND('wta - h2h'!J20&gt;=coeff!$C$4,(E20*F20-1)&gt;=coeff!$C$20),coeff!$C$3/coeff!$C$19*(E20*F20-1)/(F20-1),0))</f>
        <v/>
      </c>
      <c r="I20" s="6" t="str">
        <f>IF(G20="","",IF(AND('wta - h2h'!J20&gt;=coeff!$C$4,(G20*(1-E20)-1)&gt;=coeff!$C$20),coeff!$C$3/coeff!$C$19*(G20*(1-E20)-1)/(G20-1),0))</f>
        <v/>
      </c>
    </row>
    <row r="21" spans="1:29" x14ac:dyDescent="0.25">
      <c r="E21" s="3" t="str">
        <f>IF(D21="","",IF(ISERROR(HLOOKUP(D21,$P$3:AC21,ROW()-2,FALSE))=FALSE,HLOOKUP(D21,$P$3:AC21,ROW()-2,FALSE),(HLOOKUP(D21-0.5,$P$3:AC21,ROW()-2,FALSE)+HLOOKUP(D21+0.5,$P$3:AC21,ROW()-2,FALSE))/2))</f>
        <v/>
      </c>
      <c r="H21" s="6" t="str">
        <f>IF(F21="","",IF(AND('wta - h2h'!J21&gt;=coeff!$C$4,(E21*F21-1)&gt;=coeff!$C$20),coeff!$C$3/coeff!$C$19*(E21*F21-1)/(F21-1),0))</f>
        <v/>
      </c>
      <c r="I21" s="6" t="str">
        <f>IF(G21="","",IF(AND('wta - h2h'!J21&gt;=coeff!$C$4,(G21*(1-E21)-1)&gt;=coeff!$C$20),coeff!$C$3/coeff!$C$19*(G21*(1-E21)-1)/(G21-1),0))</f>
        <v/>
      </c>
    </row>
    <row r="22" spans="1:29" x14ac:dyDescent="0.25">
      <c r="E22" s="3" t="str">
        <f>IF(D22="","",IF(ISERROR(HLOOKUP(D22,$P$3:AC22,ROW()-2,FALSE))=FALSE,HLOOKUP(D22,$P$3:AC22,ROW()-2,FALSE),(HLOOKUP(D22-0.5,$P$3:AC22,ROW()-2,FALSE)+HLOOKUP(D22+0.5,$P$3:AC22,ROW()-2,FALSE))/2))</f>
        <v/>
      </c>
      <c r="H22" s="6" t="str">
        <f>IF(F22="","",IF(AND('wta - h2h'!J22&gt;=coeff!$C$4,(E22*F22-1)&gt;=coeff!$C$20),coeff!$C$3/coeff!$C$19*(E22*F22-1)/(F22-1),0))</f>
        <v/>
      </c>
      <c r="I22" s="6" t="str">
        <f>IF(G22="","",IF(AND('wta - h2h'!J22&gt;=coeff!$C$4,(G22*(1-E22)-1)&gt;=coeff!$C$20),coeff!$C$3/coeff!$C$19*(G22*(1-E22)-1)/(G22-1),0))</f>
        <v/>
      </c>
    </row>
    <row r="23" spans="1:29" x14ac:dyDescent="0.25">
      <c r="E23" s="3" t="str">
        <f>IF(D23="","",IF(ISERROR(HLOOKUP(D23,$P$3:AC23,ROW()-2,FALSE))=FALSE,HLOOKUP(D23,$P$3:AC23,ROW()-2,FALSE),(HLOOKUP(D23-0.5,$P$3:AC23,ROW()-2,FALSE)+HLOOKUP(D23+0.5,$P$3:AC23,ROW()-2,FALSE))/2))</f>
        <v/>
      </c>
      <c r="H23" s="6" t="str">
        <f>IF(F23="","",IF(AND('wta - h2h'!J23&gt;=coeff!$C$4,(E23*F23-1)&gt;=coeff!$C$20),coeff!$C$3/coeff!$C$19*(E23*F23-1)/(F23-1),0))</f>
        <v/>
      </c>
      <c r="I23" s="6" t="str">
        <f>IF(G23="","",IF(AND('wta - h2h'!J23&gt;=coeff!$C$4,(G23*(1-E23)-1)&gt;=coeff!$C$20),coeff!$C$3/coeff!$C$19*(G23*(1-E23)-1)/(G23-1),0))</f>
        <v/>
      </c>
    </row>
    <row r="24" spans="1:29" x14ac:dyDescent="0.25">
      <c r="E24" s="3" t="str">
        <f>IF(D24="","",IF(ISERROR(HLOOKUP(D24,$P$3:AC24,ROW()-2,FALSE))=FALSE,HLOOKUP(D24,$P$3:AC24,ROW()-2,FALSE),(HLOOKUP(D24-0.5,$P$3:AC24,ROW()-2,FALSE)+HLOOKUP(D24+0.5,$P$3:AC24,ROW()-2,FALSE))/2))</f>
        <v/>
      </c>
      <c r="H24" s="6" t="str">
        <f>IF(F24="","",IF(AND('wta - h2h'!J24&gt;=coeff!$C$4,(E24*F24-1)&gt;=coeff!$C$20),coeff!$C$3/coeff!$C$19*(E24*F24-1)/(F24-1),0))</f>
        <v/>
      </c>
      <c r="I24" s="6" t="str">
        <f>IF(G24="","",IF(AND('wta - h2h'!J24&gt;=coeff!$C$4,(G24*(1-E24)-1)&gt;=coeff!$C$20),coeff!$C$3/coeff!$C$19*(G24*(1-E24)-1)/(G24-1),0))</f>
        <v/>
      </c>
    </row>
    <row r="25" spans="1:29" x14ac:dyDescent="0.25">
      <c r="E25" s="3" t="str">
        <f>IF(D25="","",IF(ISERROR(HLOOKUP(D25,$P$3:AC25,ROW()-2,FALSE))=FALSE,HLOOKUP(D25,$P$3:AC25,ROW()-2,FALSE),(HLOOKUP(D25-0.5,$P$3:AC25,ROW()-2,FALSE)+HLOOKUP(D25+0.5,$P$3:AC25,ROW()-2,FALSE))/2))</f>
        <v/>
      </c>
      <c r="H25" s="6" t="str">
        <f>IF(F25="","",IF(AND('wta - h2h'!J25&gt;=coeff!$C$4,(E25*F25-1)&gt;=coeff!$C$20),coeff!$C$3/coeff!$C$19*(E25*F25-1)/(F25-1),0))</f>
        <v/>
      </c>
      <c r="I25" s="6" t="str">
        <f>IF(G25="","",IF(AND('wta - h2h'!J25&gt;=coeff!$C$4,(G25*(1-E25)-1)&gt;=coeff!$C$20),coeff!$C$3/coeff!$C$19*(G25*(1-E25)-1)/(G25-1),0))</f>
        <v/>
      </c>
    </row>
    <row r="26" spans="1:29" x14ac:dyDescent="0.25">
      <c r="E26" s="3" t="str">
        <f>IF(D26="","",IF(ISERROR(HLOOKUP(D26,$P$3:AC26,ROW()-2,FALSE))=FALSE,HLOOKUP(D26,$P$3:AC26,ROW()-2,FALSE),(HLOOKUP(D26-0.5,$P$3:AC26,ROW()-2,FALSE)+HLOOKUP(D26+0.5,$P$3:AC26,ROW()-2,FALSE))/2))</f>
        <v/>
      </c>
      <c r="H26" s="6" t="str">
        <f>IF(F26="","",IF(AND('wta - h2h'!J26&gt;=coeff!$C$4,(E26*F26-1)&gt;=coeff!$C$20),coeff!$C$3/coeff!$C$19*(E26*F26-1)/(F26-1),0))</f>
        <v/>
      </c>
      <c r="I26" s="6" t="str">
        <f>IF(G26="","",IF(AND('wta - h2h'!J26&gt;=coeff!$C$4,(G26*(1-E26)-1)&gt;=coeff!$C$20),coeff!$C$3/coeff!$C$19*(G26*(1-E26)-1)/(G26-1),0))</f>
        <v/>
      </c>
    </row>
    <row r="27" spans="1:29" x14ac:dyDescent="0.25">
      <c r="E27" s="3" t="str">
        <f>IF(D27="","",IF(ISERROR(HLOOKUP(D27,$P$3:AC27,ROW()-2,FALSE))=FALSE,HLOOKUP(D27,$P$3:AC27,ROW()-2,FALSE),(HLOOKUP(D27-0.5,$P$3:AC27,ROW()-2,FALSE)+HLOOKUP(D27+0.5,$P$3:AC27,ROW()-2,FALSE))/2))</f>
        <v/>
      </c>
      <c r="H27" s="6" t="str">
        <f>IF(F27="","",IF(AND('wta - h2h'!J27&gt;=coeff!$C$4,(E27*F27-1)&gt;=coeff!$C$20),coeff!$C$3/coeff!$C$19*(E27*F27-1)/(F27-1),0))</f>
        <v/>
      </c>
      <c r="I27" s="6" t="str">
        <f>IF(G27="","",IF(AND('wta - h2h'!J27&gt;=coeff!$C$4,(G27*(1-E27)-1)&gt;=coeff!$C$20),coeff!$C$3/coeff!$C$19*(G27*(1-E27)-1)/(G27-1),0))</f>
        <v/>
      </c>
    </row>
    <row r="28" spans="1:29" x14ac:dyDescent="0.25">
      <c r="E28" s="3" t="str">
        <f>IF(D28="","",IF(ISERROR(HLOOKUP(D28,$P$3:AC28,ROW()-2,FALSE))=FALSE,HLOOKUP(D28,$P$3:AC28,ROW()-2,FALSE),(HLOOKUP(D28-0.5,$P$3:AC28,ROW()-2,FALSE)+HLOOKUP(D28+0.5,$P$3:AC28,ROW()-2,FALSE))/2))</f>
        <v/>
      </c>
      <c r="H28" s="6" t="str">
        <f>IF(F28="","",IF(AND('wta - h2h'!J28&gt;=coeff!$C$4,(E28*F28-1)&gt;=coeff!$C$20),coeff!$C$3/coeff!$C$19*(E28*F28-1)/(F28-1),0))</f>
        <v/>
      </c>
      <c r="I28" s="6" t="str">
        <f>IF(G28="","",IF(AND('wta - h2h'!J28&gt;=coeff!$C$4,(G28*(1-E28)-1)&gt;=coeff!$C$20),coeff!$C$3/coeff!$C$19*(G28*(1-E28)-1)/(G28-1),0))</f>
        <v/>
      </c>
    </row>
    <row r="29" spans="1:29" x14ac:dyDescent="0.25">
      <c r="E29" s="3" t="str">
        <f>IF(D29="","",IF(ISERROR(HLOOKUP(D29,$P$3:AC29,ROW()-2,FALSE))=FALSE,HLOOKUP(D29,$P$3:AC29,ROW()-2,FALSE),(HLOOKUP(D29-0.5,$P$3:AC29,ROW()-2,FALSE)+HLOOKUP(D29+0.5,$P$3:AC29,ROW()-2,FALSE))/2))</f>
        <v/>
      </c>
      <c r="H29" s="6" t="str">
        <f>IF(F29="","",IF(AND('wta - h2h'!J29&gt;=coeff!$C$4,(E29*F29-1)&gt;=coeff!$C$20),coeff!$C$3/coeff!$C$19*(E29*F29-1)/(F29-1),0))</f>
        <v/>
      </c>
      <c r="I29" s="6" t="str">
        <f>IF(G29="","",IF(AND('wta - h2h'!J29&gt;=coeff!$C$4,(G29*(1-E29)-1)&gt;=coeff!$C$20),coeff!$C$3/coeff!$C$19*(G29*(1-E29)-1)/(G29-1),0))</f>
        <v/>
      </c>
    </row>
    <row r="30" spans="1:29" x14ac:dyDescent="0.25">
      <c r="E30" s="3" t="str">
        <f>IF(D30="","",IF(ISERROR(HLOOKUP(D30,$P$3:AC30,ROW()-2,FALSE))=FALSE,HLOOKUP(D30,$P$3:AC30,ROW()-2,FALSE),(HLOOKUP(D30-0.5,$P$3:AC30,ROW()-2,FALSE)+HLOOKUP(D30+0.5,$P$3:AC30,ROW()-2,FALSE))/2))</f>
        <v/>
      </c>
      <c r="H30" s="6" t="str">
        <f>IF(F30="","",IF(AND('wta - h2h'!J30&gt;=coeff!$C$4,(E30*F30-1)&gt;=coeff!$C$20),coeff!$C$3/coeff!$C$19*(E30*F30-1)/(F30-1),0))</f>
        <v/>
      </c>
      <c r="I30" s="6" t="str">
        <f>IF(G30="","",IF(AND('wta - h2h'!J30&gt;=coeff!$C$4,(G30*(1-E30)-1)&gt;=coeff!$C$20),coeff!$C$3/coeff!$C$19*(G30*(1-E30)-1)/(G30-1),0))</f>
        <v/>
      </c>
    </row>
    <row r="31" spans="1:29" x14ac:dyDescent="0.25">
      <c r="E31" s="3" t="str">
        <f>IF(D31="","",IF(ISERROR(HLOOKUP(D31,$P$3:AC31,ROW()-2,FALSE))=FALSE,HLOOKUP(D31,$P$3:AC31,ROW()-2,FALSE),(HLOOKUP(D31-0.5,$P$3:AC31,ROW()-2,FALSE)+HLOOKUP(D31+0.5,$P$3:AC31,ROW()-2,FALSE))/2))</f>
        <v/>
      </c>
      <c r="H31" s="6" t="str">
        <f>IF(F31="","",IF(AND('wta - h2h'!J31&gt;=coeff!$C$4,(E31*F31-1)&gt;=coeff!$C$20),coeff!$C$3/coeff!$C$19*(E31*F31-1)/(F31-1),0))</f>
        <v/>
      </c>
      <c r="I31" s="6" t="str">
        <f>IF(G31="","",IF(AND('wta - h2h'!J31&gt;=coeff!$C$4,(G31*(1-E31)-1)&gt;=coeff!$C$20),coeff!$C$3/coeff!$C$19*(G31*(1-E31)-1)/(G31-1),0))</f>
        <v/>
      </c>
    </row>
    <row r="32" spans="1:29" x14ac:dyDescent="0.25">
      <c r="E32" s="3" t="str">
        <f>IF(D32="","",IF(ISERROR(HLOOKUP(D32,$P$3:AC32,ROW()-2,FALSE))=FALSE,HLOOKUP(D32,$P$3:AC32,ROW()-2,FALSE),(HLOOKUP(D32-0.5,$P$3:AC32,ROW()-2,FALSE)+HLOOKUP(D32+0.5,$P$3:AC32,ROW()-2,FALSE))/2))</f>
        <v/>
      </c>
      <c r="H32" s="6" t="str">
        <f>IF(F32="","",IF(AND('wta - h2h'!J32&gt;=coeff!$C$4,(E32*F32-1)&gt;=coeff!$C$20),coeff!$C$3/coeff!$C$19*(E32*F32-1)/(F32-1),0))</f>
        <v/>
      </c>
      <c r="I32" s="6" t="str">
        <f>IF(G32="","",IF(AND('wta - h2h'!J32&gt;=coeff!$C$4,(G32*(1-E32)-1)&gt;=coeff!$C$20),coeff!$C$3/coeff!$C$19*(G32*(1-E32)-1)/(G32-1),0))</f>
        <v/>
      </c>
    </row>
    <row r="33" spans="5:9" x14ac:dyDescent="0.25">
      <c r="E33" s="3" t="str">
        <f>IF(D33="","",IF(ISERROR(HLOOKUP(D33,$P$3:AC33,ROW()-2,FALSE))=FALSE,HLOOKUP(D33,$P$3:AC33,ROW()-2,FALSE),(HLOOKUP(D33-0.5,$P$3:AC33,ROW()-2,FALSE)+HLOOKUP(D33+0.5,$P$3:AC33,ROW()-2,FALSE))/2))</f>
        <v/>
      </c>
      <c r="H33" s="6" t="str">
        <f>IF(F33="","",IF(AND('wta - h2h'!J33&gt;=coeff!$C$4,(E33*F33-1)&gt;=coeff!$C$20),coeff!$C$3/coeff!$C$19*(E33*F33-1)/(F33-1),0))</f>
        <v/>
      </c>
      <c r="I33" s="6" t="str">
        <f>IF(G33="","",IF(AND('wta - h2h'!J33&gt;=coeff!$C$4,(G33*(1-E33)-1)&gt;=coeff!$C$20),coeff!$C$3/coeff!$C$19*(G33*(1-E33)-1)/(G33-1),0))</f>
        <v/>
      </c>
    </row>
    <row r="34" spans="5:9" x14ac:dyDescent="0.25">
      <c r="E34" s="3" t="str">
        <f>IF(D34="","",IF(ISERROR(HLOOKUP(D34,$P$3:AC34,ROW()-2,FALSE))=FALSE,HLOOKUP(D34,$P$3:AC34,ROW()-2,FALSE),(HLOOKUP(D34-0.5,$P$3:AC34,ROW()-2,FALSE)+HLOOKUP(D34+0.5,$P$3:AC34,ROW()-2,FALSE))/2))</f>
        <v/>
      </c>
      <c r="H34" s="6" t="str">
        <f>IF(F34="","",IF(AND('wta - h2h'!J34&gt;=coeff!$C$4,(E34*F34-1)&gt;=coeff!$C$20),coeff!$C$3/coeff!$C$19*(E34*F34-1)/(F34-1),0))</f>
        <v/>
      </c>
      <c r="I34" s="6" t="str">
        <f>IF(G34="","",IF(AND('wta - h2h'!J34&gt;=coeff!$C$4,(G34*(1-E34)-1)&gt;=coeff!$C$20),coeff!$C$3/coeff!$C$19*(G34*(1-E34)-1)/(G34-1),0))</f>
        <v/>
      </c>
    </row>
    <row r="35" spans="5:9" x14ac:dyDescent="0.25">
      <c r="E35" s="3" t="str">
        <f>IF(D35="","",IF(ISERROR(HLOOKUP(D35,$P$3:AC35,ROW()-2,FALSE))=FALSE,HLOOKUP(D35,$P$3:AC35,ROW()-2,FALSE),(HLOOKUP(D35-0.5,$P$3:AC35,ROW()-2,FALSE)+HLOOKUP(D35+0.5,$P$3:AC35,ROW()-2,FALSE))/2))</f>
        <v/>
      </c>
      <c r="H35" s="6" t="str">
        <f>IF(F35="","",IF(AND('wta - h2h'!J35&gt;=coeff!$C$4,(E35*F35-1)&gt;=coeff!$C$20),coeff!$C$3/coeff!$C$19*(E35*F35-1)/(F35-1),0))</f>
        <v/>
      </c>
      <c r="I35" s="6" t="str">
        <f>IF(G35="","",IF(AND('wta - h2h'!J35&gt;=coeff!$C$4,(G35*(1-E35)-1)&gt;=coeff!$C$20),coeff!$C$3/coeff!$C$19*(G35*(1-E35)-1)/(G35-1),0))</f>
        <v/>
      </c>
    </row>
    <row r="36" spans="5:9" x14ac:dyDescent="0.25">
      <c r="E36" s="3" t="str">
        <f>IF(D36="","",IF(ISERROR(HLOOKUP(D36,$P$3:AC36,ROW()-2,FALSE))=FALSE,HLOOKUP(D36,$P$3:AC36,ROW()-2,FALSE),(HLOOKUP(D36-0.5,$P$3:AC36,ROW()-2,FALSE)+HLOOKUP(D36+0.5,$P$3:AC36,ROW()-2,FALSE))/2))</f>
        <v/>
      </c>
      <c r="H36" s="6" t="str">
        <f>IF(F36="","",IF(AND('wta - h2h'!J36&gt;=coeff!$C$4,(E36*F36-1)&gt;=coeff!$C$20),coeff!$C$3/coeff!$C$19*(E36*F36-1)/(F36-1),0))</f>
        <v/>
      </c>
      <c r="I36" s="6" t="str">
        <f>IF(G36="","",IF(AND('wta - h2h'!J36&gt;=coeff!$C$4,(G36*(1-E36)-1)&gt;=coeff!$C$20),coeff!$C$3/coeff!$C$19*(G36*(1-E36)-1)/(G36-1),0))</f>
        <v/>
      </c>
    </row>
    <row r="37" spans="5:9" x14ac:dyDescent="0.25">
      <c r="E37" s="3" t="str">
        <f>IF(D37="","",IF(ISERROR(HLOOKUP(D37,$P$3:AC37,ROW()-2,FALSE))=FALSE,HLOOKUP(D37,$P$3:AC37,ROW()-2,FALSE),(HLOOKUP(D37-0.5,$P$3:AC37,ROW()-2,FALSE)+HLOOKUP(D37+0.5,$P$3:AC37,ROW()-2,FALSE))/2))</f>
        <v/>
      </c>
      <c r="H37" s="6" t="str">
        <f>IF(F37="","",IF(AND('wta - h2h'!J37&gt;=coeff!$C$4,(E37*F37-1)&gt;=coeff!$C$20),coeff!$C$3/coeff!$C$19*(E37*F37-1)/(F37-1),0))</f>
        <v/>
      </c>
      <c r="I37" s="6" t="str">
        <f>IF(G37="","",IF(AND('wta - h2h'!J37&gt;=coeff!$C$4,(G37*(1-E37)-1)&gt;=coeff!$C$20),coeff!$C$3/coeff!$C$19*(G37*(1-E37)-1)/(G37-1),0))</f>
        <v/>
      </c>
    </row>
    <row r="38" spans="5:9" x14ac:dyDescent="0.25">
      <c r="E38" s="3" t="str">
        <f>IF(D38="","",IF(ISERROR(HLOOKUP(D38,$P$3:AC38,ROW()-2,FALSE))=FALSE,HLOOKUP(D38,$P$3:AC38,ROW()-2,FALSE),(HLOOKUP(D38-0.5,$P$3:AC38,ROW()-2,FALSE)+HLOOKUP(D38+0.5,$P$3:AC38,ROW()-2,FALSE))/2))</f>
        <v/>
      </c>
      <c r="H38" s="6" t="str">
        <f>IF(F38="","",IF(AND('wta - h2h'!J38&gt;=coeff!$C$4,(E38*F38-1)&gt;=coeff!$C$20),coeff!$C$3/coeff!$C$19*(E38*F38-1)/(F38-1),0))</f>
        <v/>
      </c>
      <c r="I38" s="6" t="str">
        <f>IF(G38="","",IF(AND('wta - h2h'!J38&gt;=coeff!$C$4,(G38*(1-E38)-1)&gt;=coeff!$C$20),coeff!$C$3/coeff!$C$19*(G38*(1-E38)-1)/(G38-1),0))</f>
        <v/>
      </c>
    </row>
    <row r="39" spans="5:9" x14ac:dyDescent="0.25">
      <c r="E39" s="3" t="str">
        <f>IF(D39="","",IF(ISERROR(HLOOKUP(D39,$P$3:AC39,ROW()-2,FALSE))=FALSE,HLOOKUP(D39,$P$3:AC39,ROW()-2,FALSE),(HLOOKUP(D39-0.5,$P$3:AC39,ROW()-2,FALSE)+HLOOKUP(D39+0.5,$P$3:AC39,ROW()-2,FALSE))/2))</f>
        <v/>
      </c>
      <c r="H39" s="6" t="str">
        <f>IF(F39="","",IF(AND('wta - h2h'!J39&gt;=coeff!$C$4,(E39*F39-1)&gt;=coeff!$C$20),coeff!$C$3/coeff!$C$19*(E39*F39-1)/(F39-1),0))</f>
        <v/>
      </c>
      <c r="I39" s="6" t="str">
        <f>IF(G39="","",IF(AND('wta - h2h'!J39&gt;=coeff!$C$4,(G39*(1-E39)-1)&gt;=coeff!$C$20),coeff!$C$3/coeff!$C$19*(G39*(1-E39)-1)/(G39-1),0))</f>
        <v/>
      </c>
    </row>
    <row r="40" spans="5:9" x14ac:dyDescent="0.25">
      <c r="E40" s="3" t="str">
        <f>IF(D40="","",IF(ISERROR(HLOOKUP(D40,$P$3:AC40,ROW()-2,FALSE))=FALSE,HLOOKUP(D40,$P$3:AC40,ROW()-2,FALSE),(HLOOKUP(D40-0.5,$P$3:AC40,ROW()-2,FALSE)+HLOOKUP(D40+0.5,$P$3:AC40,ROW()-2,FALSE))/2))</f>
        <v/>
      </c>
      <c r="H40" s="6" t="str">
        <f>IF(F40="","",IF(AND('wta - h2h'!J40&gt;=coeff!$C$4,(E40*F40-1)&gt;=coeff!$C$20),coeff!$C$3/coeff!$C$19*(E40*F40-1)/(F40-1),0))</f>
        <v/>
      </c>
      <c r="I40" s="6" t="str">
        <f>IF(G40="","",IF(AND('wta - h2h'!J40&gt;=coeff!$C$4,(G40*(1-E40)-1)&gt;=coeff!$C$20),coeff!$C$3/coeff!$C$19*(G40*(1-E40)-1)/(G40-1),0))</f>
        <v/>
      </c>
    </row>
    <row r="41" spans="5:9" x14ac:dyDescent="0.25">
      <c r="E41" s="3" t="str">
        <f>IF(D41="","",IF(ISERROR(HLOOKUP(D41,$P$3:AC41,ROW()-2,FALSE))=FALSE,HLOOKUP(D41,$P$3:AC41,ROW()-2,FALSE),(HLOOKUP(D41-0.5,$P$3:AC41,ROW()-2,FALSE)+HLOOKUP(D41+0.5,$P$3:AC41,ROW()-2,FALSE))/2))</f>
        <v/>
      </c>
      <c r="H41" s="6" t="str">
        <f>IF(F41="","",IF(AND('wta - h2h'!J41&gt;=coeff!$C$4,(E41*F41-1)&gt;=coeff!$C$20),coeff!$C$3/coeff!$C$19*(E41*F41-1)/(F41-1),0))</f>
        <v/>
      </c>
      <c r="I41" s="6" t="str">
        <f>IF(G41="","",IF(AND('wta - h2h'!J41&gt;=coeff!$C$4,(G41*(1-E41)-1)&gt;=coeff!$C$20),coeff!$C$3/coeff!$C$19*(G41*(1-E41)-1)/(G41-1),0))</f>
        <v/>
      </c>
    </row>
    <row r="42" spans="5:9" x14ac:dyDescent="0.25">
      <c r="E42" s="3" t="str">
        <f>IF(D42="","",IF(ISERROR(HLOOKUP(D42,$P$3:AC42,ROW()-2,FALSE))=FALSE,HLOOKUP(D42,$P$3:AC42,ROW()-2,FALSE),(HLOOKUP(D42-0.5,$P$3:AC42,ROW()-2,FALSE)+HLOOKUP(D42+0.5,$P$3:AC42,ROW()-2,FALSE))/2))</f>
        <v/>
      </c>
      <c r="H42" s="6" t="str">
        <f>IF(F42="","",IF(AND('wta - h2h'!J42&gt;=coeff!$C$4,(E42*F42-1)&gt;=coeff!$C$20),coeff!$C$3/coeff!$C$19*(E42*F42-1)/(F42-1),0))</f>
        <v/>
      </c>
      <c r="I42" s="6" t="str">
        <f>IF(G42="","",IF(AND('wta - h2h'!J42&gt;=coeff!$C$4,(G42*(1-E42)-1)&gt;=coeff!$C$20),coeff!$C$3/coeff!$C$19*(G42*(1-E42)-1)/(G42-1),0))</f>
        <v/>
      </c>
    </row>
    <row r="43" spans="5:9" x14ac:dyDescent="0.25">
      <c r="E43" s="3" t="str">
        <f>IF(D43="","",IF(ISERROR(HLOOKUP(D43,$P$3:AC43,ROW()-2,FALSE))=FALSE,HLOOKUP(D43,$P$3:AC43,ROW()-2,FALSE),(HLOOKUP(D43-0.5,$P$3:AC43,ROW()-2,FALSE)+HLOOKUP(D43+0.5,$P$3:AC43,ROW()-2,FALSE))/2))</f>
        <v/>
      </c>
      <c r="H43" s="6" t="str">
        <f>IF(F43="","",IF(AND('wta - h2h'!J43&gt;=coeff!$C$4,(E43*F43-1)&gt;=coeff!$C$20),coeff!$C$3/coeff!$C$19*(E43*F43-1)/(F43-1),0))</f>
        <v/>
      </c>
      <c r="I43" s="6" t="str">
        <f>IF(G43="","",IF(AND('wta - h2h'!J43&gt;=coeff!$C$4,(G43*(1-E43)-1)&gt;=coeff!$C$20),coeff!$C$3/coeff!$C$19*(G43*(1-E43)-1)/(G43-1),0))</f>
        <v/>
      </c>
    </row>
    <row r="44" spans="5:9" x14ac:dyDescent="0.25">
      <c r="E44" s="3" t="str">
        <f>IF(D44="","",IF(ISERROR(HLOOKUP(D44,$P$3:AC44,ROW()-2,FALSE))=FALSE,HLOOKUP(D44,$P$3:AC44,ROW()-2,FALSE),(HLOOKUP(D44-0.5,$P$3:AC44,ROW()-2,FALSE)+HLOOKUP(D44+0.5,$P$3:AC44,ROW()-2,FALSE))/2))</f>
        <v/>
      </c>
      <c r="H44" s="6" t="str">
        <f>IF(F44="","",IF(AND('wta - h2h'!J44&gt;=coeff!$C$4,(E44*F44-1)&gt;=coeff!$C$20),coeff!$C$3/coeff!$C$19*(E44*F44-1)/(F44-1),0))</f>
        <v/>
      </c>
      <c r="I44" s="6" t="str">
        <f>IF(G44="","",IF(AND('wta - h2h'!J44&gt;=coeff!$C$4,(G44*(1-E44)-1)&gt;=coeff!$C$20),coeff!$C$3/coeff!$C$19*(G44*(1-E44)-1)/(G44-1),0))</f>
        <v/>
      </c>
    </row>
    <row r="45" spans="5:9" x14ac:dyDescent="0.25">
      <c r="E45" s="3" t="str">
        <f>IF(D45="","",IF(ISERROR(HLOOKUP(D45,$P$3:AC45,ROW()-2,FALSE))=FALSE,HLOOKUP(D45,$P$3:AC45,ROW()-2,FALSE),(HLOOKUP(D45-0.5,$P$3:AC45,ROW()-2,FALSE)+HLOOKUP(D45+0.5,$P$3:AC45,ROW()-2,FALSE))/2))</f>
        <v/>
      </c>
      <c r="H45" s="6" t="str">
        <f>IF(F45="","",IF(AND('wta - h2h'!J45&gt;=coeff!$C$4,(E45*F45-1)&gt;=coeff!$C$20),coeff!$C$3/coeff!$C$19*(E45*F45-1)/(F45-1),0))</f>
        <v/>
      </c>
      <c r="I45" s="6" t="str">
        <f>IF(G45="","",IF(AND('wta - h2h'!J45&gt;=coeff!$C$4,(G45*(1-E45)-1)&gt;=coeff!$C$20),coeff!$C$3/coeff!$C$19*(G45*(1-E45)-1)/(G45-1),0))</f>
        <v/>
      </c>
    </row>
    <row r="46" spans="5:9" x14ac:dyDescent="0.25">
      <c r="E46" s="3" t="str">
        <f>IF(D46="","",IF(ISERROR(HLOOKUP(D46,$P$3:AC46,ROW()-2,FALSE))=FALSE,HLOOKUP(D46,$P$3:AC46,ROW()-2,FALSE),(HLOOKUP(D46-0.5,$P$3:AC46,ROW()-2,FALSE)+HLOOKUP(D46+0.5,$P$3:AC46,ROW()-2,FALSE))/2))</f>
        <v/>
      </c>
      <c r="H46" s="6" t="str">
        <f>IF(F46="","",IF(AND('wta - h2h'!J46&gt;=coeff!$C$4,(E46*F46-1)&gt;=coeff!$C$20),coeff!$C$3/coeff!$C$19*(E46*F46-1)/(F46-1),0))</f>
        <v/>
      </c>
      <c r="I46" s="6" t="str">
        <f>IF(G46="","",IF(AND('wta - h2h'!J46&gt;=coeff!$C$4,(G46*(1-E46)-1)&gt;=coeff!$C$20),coeff!$C$3/coeff!$C$19*(G46*(1-E46)-1)/(G46-1),0))</f>
        <v/>
      </c>
    </row>
    <row r="47" spans="5:9" x14ac:dyDescent="0.25">
      <c r="E47" s="3" t="str">
        <f>IF(D47="","",IF(ISERROR(HLOOKUP(D47,$P$3:AC47,ROW()-2,FALSE))=FALSE,HLOOKUP(D47,$P$3:AC47,ROW()-2,FALSE),(HLOOKUP(D47-0.5,$P$3:AC47,ROW()-2,FALSE)+HLOOKUP(D47+0.5,$P$3:AC47,ROW()-2,FALSE))/2))</f>
        <v/>
      </c>
      <c r="H47" s="6" t="str">
        <f>IF(F47="","",IF(AND('wta - h2h'!J47&gt;=coeff!$C$4,(E47*F47-1)&gt;=coeff!$C$20),coeff!$C$3/coeff!$C$19*(E47*F47-1)/(F47-1),0))</f>
        <v/>
      </c>
      <c r="I47" s="6" t="str">
        <f>IF(G47="","",IF(AND('wta - h2h'!J47&gt;=coeff!$C$4,(G47*(1-E47)-1)&gt;=coeff!$C$20),coeff!$C$3/coeff!$C$19*(G47*(1-E47)-1)/(G47-1),0))</f>
        <v/>
      </c>
    </row>
    <row r="48" spans="5:9" x14ac:dyDescent="0.25">
      <c r="E48" s="3" t="str">
        <f>IF(D48="","",IF(ISERROR(HLOOKUP(D48,$P$3:AC48,ROW()-2,FALSE))=FALSE,HLOOKUP(D48,$P$3:AC48,ROW()-2,FALSE),(HLOOKUP(D48-0.5,$P$3:AC48,ROW()-2,FALSE)+HLOOKUP(D48+0.5,$P$3:AC48,ROW()-2,FALSE))/2))</f>
        <v/>
      </c>
      <c r="H48" s="6" t="str">
        <f>IF(F48="","",IF(AND('wta - h2h'!J48&gt;=coeff!$C$4,(E48*F48-1)&gt;=coeff!$C$20),coeff!$C$3/coeff!$C$19*(E48*F48-1)/(F48-1),0))</f>
        <v/>
      </c>
      <c r="I48" s="6" t="str">
        <f>IF(G48="","",IF(AND('wta - h2h'!J48&gt;=coeff!$C$4,(G48*(1-E48)-1)&gt;=coeff!$C$20),coeff!$C$3/coeff!$C$19*(G48*(1-E48)-1)/(G48-1),0))</f>
        <v/>
      </c>
    </row>
    <row r="49" spans="5:9" x14ac:dyDescent="0.25">
      <c r="E49" s="3" t="str">
        <f>IF(D49="","",IF(ISERROR(HLOOKUP(D49,$P$3:AC49,ROW()-2,FALSE))=FALSE,HLOOKUP(D49,$P$3:AC49,ROW()-2,FALSE),(HLOOKUP(D49-0.5,$P$3:AC49,ROW()-2,FALSE)+HLOOKUP(D49+0.5,$P$3:AC49,ROW()-2,FALSE))/2))</f>
        <v/>
      </c>
      <c r="H49" s="6" t="str">
        <f>IF(F49="","",IF(AND('wta - h2h'!J49&gt;=coeff!$C$4,(E49*F49-1)&gt;=coeff!$C$20),coeff!$C$3/coeff!$C$19*(E49*F49-1)/(F49-1),0))</f>
        <v/>
      </c>
      <c r="I49" s="6" t="str">
        <f>IF(G49="","",IF(AND('wta - h2h'!J49&gt;=coeff!$C$4,(G49*(1-E49)-1)&gt;=coeff!$C$20),coeff!$C$3/coeff!$C$19*(G49*(1-E49)-1)/(G49-1),0))</f>
        <v/>
      </c>
    </row>
    <row r="50" spans="5:9" x14ac:dyDescent="0.25">
      <c r="E50" s="3" t="str">
        <f>IF(D50="","",IF(ISERROR(HLOOKUP(D50,$P$3:AC50,ROW()-2,FALSE))=FALSE,HLOOKUP(D50,$P$3:AC50,ROW()-2,FALSE),(HLOOKUP(D50-0.5,$P$3:AC50,ROW()-2,FALSE)+HLOOKUP(D50+0.5,$P$3:AC50,ROW()-2,FALSE))/2))</f>
        <v/>
      </c>
      <c r="H50" s="6" t="str">
        <f>IF(F50="","",IF(AND('wta - h2h'!J50&gt;=coeff!$C$4,(E50*F50-1)&gt;=coeff!$C$20),coeff!$C$3/coeff!$C$19*(E50*F50-1)/(F50-1),0))</f>
        <v/>
      </c>
      <c r="I50" s="6" t="str">
        <f>IF(G50="","",IF(AND('wta - h2h'!J50&gt;=coeff!$C$4,(G50*(1-E50)-1)&gt;=coeff!$C$20),coeff!$C$3/coeff!$C$19*(G50*(1-E50)-1)/(G50-1),0))</f>
        <v/>
      </c>
    </row>
    <row r="51" spans="5:9" x14ac:dyDescent="0.25">
      <c r="E51" s="3" t="str">
        <f>IF(D51="","",IF(ISERROR(HLOOKUP(D51,$P$3:AC51,ROW()-2,FALSE))=FALSE,HLOOKUP(D51,$P$3:AC51,ROW()-2,FALSE),(HLOOKUP(D51-0.5,$P$3:AC51,ROW()-2,FALSE)+HLOOKUP(D51+0.5,$P$3:AC51,ROW()-2,FALSE))/2))</f>
        <v/>
      </c>
      <c r="H51" s="6" t="str">
        <f>IF(F51="","",IF(AND('wta - h2h'!J51&gt;=coeff!$C$4,(E51*F51-1)&gt;=coeff!$C$20),coeff!$C$3/coeff!$C$19*(E51*F51-1)/(F51-1),0))</f>
        <v/>
      </c>
      <c r="I51" s="6" t="str">
        <f>IF(G51="","",IF(AND('wta - h2h'!J51&gt;=coeff!$C$4,(G51*(1-E51)-1)&gt;=coeff!$C$20),coeff!$C$3/coeff!$C$19*(G51*(1-E51)-1)/(G51-1),0))</f>
        <v/>
      </c>
    </row>
    <row r="52" spans="5:9" x14ac:dyDescent="0.25">
      <c r="E52" s="3" t="str">
        <f>IF(D52="","",IF(ISERROR(HLOOKUP(D52,$P$3:AC52,ROW()-2,FALSE))=FALSE,HLOOKUP(D52,$P$3:AC52,ROW()-2,FALSE),(HLOOKUP(D52-0.5,$P$3:AC52,ROW()-2,FALSE)+HLOOKUP(D52+0.5,$P$3:AC52,ROW()-2,FALSE))/2))</f>
        <v/>
      </c>
      <c r="H52" s="6" t="str">
        <f>IF(F52="","",IF(AND('wta - h2h'!J52&gt;=coeff!$C$4,(E52*F52-1)&gt;=coeff!$C$20),coeff!$C$3/coeff!$C$19*(E52*F52-1)/(F52-1),0))</f>
        <v/>
      </c>
      <c r="I52" s="6" t="str">
        <f>IF(G52="","",IF(AND('wta - h2h'!J52&gt;=coeff!$C$4,(G52*(1-E52)-1)&gt;=coeff!$C$20),coeff!$C$3/coeff!$C$19*(G52*(1-E52)-1)/(G52-1),0))</f>
        <v/>
      </c>
    </row>
    <row r="53" spans="5:9" x14ac:dyDescent="0.25">
      <c r="E53" s="3" t="str">
        <f>IF(D53="","",IF(ISERROR(HLOOKUP(D53,$P$3:AC53,ROW()-2,FALSE))=FALSE,HLOOKUP(D53,$P$3:AC53,ROW()-2,FALSE),(HLOOKUP(D53-0.5,$P$3:AC53,ROW()-2,FALSE)+HLOOKUP(D53+0.5,$P$3:AC53,ROW()-2,FALSE))/2))</f>
        <v/>
      </c>
      <c r="H53" s="6" t="str">
        <f>IF(F53="","",IF(AND('wta - h2h'!J53&gt;=coeff!$C$4,(E53*F53-1)&gt;=coeff!$C$20),coeff!$C$3/coeff!$C$19*(E53*F53-1)/(F53-1),0))</f>
        <v/>
      </c>
      <c r="I53" s="6" t="str">
        <f>IF(G53="","",IF(AND('wta - h2h'!J53&gt;=coeff!$C$4,(G53*(1-E53)-1)&gt;=coeff!$C$20),coeff!$C$3/coeff!$C$19*(G53*(1-E53)-1)/(G53-1),0))</f>
        <v/>
      </c>
    </row>
    <row r="54" spans="5:9" x14ac:dyDescent="0.25">
      <c r="E54" s="3" t="str">
        <f>IF(D54="","",IF(ISERROR(HLOOKUP(D54,$P$3:AC54,ROW()-2,FALSE))=FALSE,HLOOKUP(D54,$P$3:AC54,ROW()-2,FALSE),(HLOOKUP(D54-0.5,$P$3:AC54,ROW()-2,FALSE)+HLOOKUP(D54+0.5,$P$3:AC54,ROW()-2,FALSE))/2))</f>
        <v/>
      </c>
      <c r="H54" s="6" t="str">
        <f>IF(F54="","",IF(AND('wta - h2h'!J54&gt;=coeff!$C$4,(E54*F54-1)&gt;=coeff!$C$20),coeff!$C$3/coeff!$C$19*(E54*F54-1)/(F54-1),0))</f>
        <v/>
      </c>
      <c r="I54" s="6" t="str">
        <f>IF(G54="","",IF(AND('wta - h2h'!J54&gt;=coeff!$C$4,(G54*(1-E54)-1)&gt;=coeff!$C$20),coeff!$C$3/coeff!$C$19*(G54*(1-E54)-1)/(G54-1),0))</f>
        <v/>
      </c>
    </row>
    <row r="55" spans="5:9" x14ac:dyDescent="0.25">
      <c r="E55" s="3" t="str">
        <f>IF(D55="","",IF(ISERROR(HLOOKUP(D55,$P$3:AC55,ROW()-2,FALSE))=FALSE,HLOOKUP(D55,$P$3:AC55,ROW()-2,FALSE),(HLOOKUP(D55-0.5,$P$3:AC55,ROW()-2,FALSE)+HLOOKUP(D55+0.5,$P$3:AC55,ROW()-2,FALSE))/2))</f>
        <v/>
      </c>
      <c r="H55" s="6" t="str">
        <f>IF(F55="","",IF(AND('wta - h2h'!J55&gt;=coeff!$C$4,(E55*F55-1)&gt;=coeff!$C$20),coeff!$C$3/coeff!$C$19*(E55*F55-1)/(F55-1),0))</f>
        <v/>
      </c>
      <c r="I55" s="6" t="str">
        <f>IF(G55="","",IF(AND('wta - h2h'!J55&gt;=coeff!$C$4,(G55*(1-E55)-1)&gt;=coeff!$C$20),coeff!$C$3/coeff!$C$19*(G55*(1-E55)-1)/(G55-1),0))</f>
        <v/>
      </c>
    </row>
    <row r="56" spans="5:9" x14ac:dyDescent="0.25">
      <c r="E56" s="3" t="str">
        <f>IF(D56="","",IF(ISERROR(HLOOKUP(D56,$P$3:AC56,ROW()-2,FALSE))=FALSE,HLOOKUP(D56,$P$3:AC56,ROW()-2,FALSE),(HLOOKUP(D56-0.5,$P$3:AC56,ROW()-2,FALSE)+HLOOKUP(D56+0.5,$P$3:AC56,ROW()-2,FALSE))/2))</f>
        <v/>
      </c>
      <c r="H56" s="6" t="str">
        <f>IF(F56="","",IF(AND('wta - h2h'!J56&gt;=coeff!$C$4,(E56*F56-1)&gt;=coeff!$C$20),coeff!$C$3/coeff!$C$19*(E56*F56-1)/(F56-1),0))</f>
        <v/>
      </c>
      <c r="I56" s="6" t="str">
        <f>IF(G56="","",IF(AND('wta - h2h'!J56&gt;=coeff!$C$4,(G56*(1-E56)-1)&gt;=coeff!$C$20),coeff!$C$3/coeff!$C$19*(G56*(1-E56)-1)/(G56-1),0))</f>
        <v/>
      </c>
    </row>
    <row r="57" spans="5:9" x14ac:dyDescent="0.25">
      <c r="E57" s="3" t="str">
        <f>IF(D57="","",IF(ISERROR(HLOOKUP(D57,$P$3:AC57,ROW()-2,FALSE))=FALSE,HLOOKUP(D57,$P$3:AC57,ROW()-2,FALSE),(HLOOKUP(D57-0.5,$P$3:AC57,ROW()-2,FALSE)+HLOOKUP(D57+0.5,$P$3:AC57,ROW()-2,FALSE))/2))</f>
        <v/>
      </c>
      <c r="H57" s="6" t="str">
        <f>IF(F57="","",IF(AND('wta - h2h'!J57&gt;=coeff!$C$4,(E57*F57-1)&gt;=coeff!$C$20),coeff!$C$3/coeff!$C$19*(E57*F57-1)/(F57-1),0))</f>
        <v/>
      </c>
      <c r="I57" s="6" t="str">
        <f>IF(G57="","",IF(AND('wta - h2h'!J57&gt;=coeff!$C$4,(G57*(1-E57)-1)&gt;=coeff!$C$20),coeff!$C$3/coeff!$C$19*(G57*(1-E57)-1)/(G57-1),0))</f>
        <v/>
      </c>
    </row>
    <row r="58" spans="5:9" x14ac:dyDescent="0.25">
      <c r="E58" s="3" t="str">
        <f>IF(D58="","",IF(ISERROR(HLOOKUP(D58,$P$3:AC58,ROW()-2,FALSE))=FALSE,HLOOKUP(D58,$P$3:AC58,ROW()-2,FALSE),(HLOOKUP(D58-0.5,$P$3:AC58,ROW()-2,FALSE)+HLOOKUP(D58+0.5,$P$3:AC58,ROW()-2,FALSE))/2))</f>
        <v/>
      </c>
      <c r="H58" s="6" t="str">
        <f>IF(F58="","",IF(AND('wta - h2h'!J58&gt;=coeff!$C$4,(E58*F58-1)&gt;=coeff!$C$20),coeff!$C$3/coeff!$C$19*(E58*F58-1)/(F58-1),0))</f>
        <v/>
      </c>
      <c r="I58" s="6" t="str">
        <f>IF(G58="","",IF(AND('wta - h2h'!J58&gt;=coeff!$C$4,(G58*(1-E58)-1)&gt;=coeff!$C$20),coeff!$C$3/coeff!$C$19*(G58*(1-E58)-1)/(G58-1),0))</f>
        <v/>
      </c>
    </row>
    <row r="59" spans="5:9" x14ac:dyDescent="0.25">
      <c r="E59" s="3" t="str">
        <f>IF(D59="","",IF(ISERROR(HLOOKUP(D59,$P$3:AC59,ROW()-2,FALSE))=FALSE,HLOOKUP(D59,$P$3:AC59,ROW()-2,FALSE),(HLOOKUP(D59-0.5,$P$3:AC59,ROW()-2,FALSE)+HLOOKUP(D59+0.5,$P$3:AC59,ROW()-2,FALSE))/2))</f>
        <v/>
      </c>
      <c r="H59" s="6" t="str">
        <f>IF(F59="","",IF(AND('wta - h2h'!J59&gt;=coeff!$C$4,(E59*F59-1)&gt;=coeff!$C$20),coeff!$C$3/coeff!$C$19*(E59*F59-1)/(F59-1),0))</f>
        <v/>
      </c>
      <c r="I59" s="6" t="str">
        <f>IF(G59="","",IF(AND('wta - h2h'!J59&gt;=coeff!$C$4,(G59*(1-E59)-1)&gt;=coeff!$C$20),coeff!$C$3/coeff!$C$19*(G59*(1-E59)-1)/(G59-1),0))</f>
        <v/>
      </c>
    </row>
    <row r="60" spans="5:9" x14ac:dyDescent="0.25">
      <c r="E60" s="3" t="str">
        <f>IF(D60="","",IF(ISERROR(HLOOKUP(D60,$P$3:AC60,ROW()-2,FALSE))=FALSE,HLOOKUP(D60,$P$3:AC60,ROW()-2,FALSE),(HLOOKUP(D60-0.5,$P$3:AC60,ROW()-2,FALSE)+HLOOKUP(D60+0.5,$P$3:AC60,ROW()-2,FALSE))/2))</f>
        <v/>
      </c>
      <c r="H60" s="6" t="str">
        <f>IF(F60="","",IF(AND('wta - h2h'!J60&gt;=coeff!$C$4,(E60*F60-1)&gt;=coeff!$C$20),coeff!$C$3/coeff!$C$19*(E60*F60-1)/(F60-1),0))</f>
        <v/>
      </c>
      <c r="I60" s="6" t="str">
        <f>IF(G60="","",IF(AND('wta - h2h'!J60&gt;=coeff!$C$4,(G60*(1-E60)-1)&gt;=coeff!$C$20),coeff!$C$3/coeff!$C$19*(G60*(1-E60)-1)/(G60-1),0))</f>
        <v/>
      </c>
    </row>
    <row r="61" spans="5:9" x14ac:dyDescent="0.25">
      <c r="E61" s="3" t="str">
        <f>IF(D61="","",IF(ISERROR(HLOOKUP(D61,$P$3:AC61,ROW()-2,FALSE))=FALSE,HLOOKUP(D61,$P$3:AC61,ROW()-2,FALSE),(HLOOKUP(D61-0.5,$P$3:AC61,ROW()-2,FALSE)+HLOOKUP(D61+0.5,$P$3:AC61,ROW()-2,FALSE))/2))</f>
        <v/>
      </c>
      <c r="H61" s="6" t="str">
        <f>IF(F61="","",IF(AND('wta - h2h'!J61&gt;=coeff!$C$4,(E61*F61-1)&gt;=coeff!$C$20),coeff!$C$3/coeff!$C$19*(E61*F61-1)/(F61-1),0))</f>
        <v/>
      </c>
      <c r="I61" s="6" t="str">
        <f>IF(G61="","",IF(AND('wta - h2h'!J61&gt;=coeff!$C$4,(G61*(1-E61)-1)&gt;=coeff!$C$20),coeff!$C$3/coeff!$C$19*(G61*(1-E61)-1)/(G61-1),0))</f>
        <v/>
      </c>
    </row>
    <row r="62" spans="5:9" x14ac:dyDescent="0.25">
      <c r="E62" s="3" t="str">
        <f>IF(D62="","",IF(ISERROR(HLOOKUP(D62,$P$3:AC62,ROW()-2,FALSE))=FALSE,HLOOKUP(D62,$P$3:AC62,ROW()-2,FALSE),(HLOOKUP(D62-0.5,$P$3:AC62,ROW()-2,FALSE)+HLOOKUP(D62+0.5,$P$3:AC62,ROW()-2,FALSE))/2))</f>
        <v/>
      </c>
      <c r="H62" s="6" t="str">
        <f>IF(F62="","",IF(AND('wta - h2h'!J62&gt;=coeff!$C$4,(E62*F62-1)&gt;=coeff!$C$20),coeff!$C$3/coeff!$C$19*(E62*F62-1)/(F62-1),0))</f>
        <v/>
      </c>
      <c r="I62" s="6" t="str">
        <f>IF(G62="","",IF(AND('wta - h2h'!J62&gt;=coeff!$C$4,(G62*(1-E62)-1)&gt;=coeff!$C$20),coeff!$C$3/coeff!$C$19*(G62*(1-E62)-1)/(G62-1),0))</f>
        <v/>
      </c>
    </row>
    <row r="63" spans="5:9" x14ac:dyDescent="0.25">
      <c r="E63" s="3" t="str">
        <f>IF(D63="","",IF(ISERROR(HLOOKUP(D63,$P$3:AC63,ROW()-2,FALSE))=FALSE,HLOOKUP(D63,$P$3:AC63,ROW()-2,FALSE),(HLOOKUP(D63-0.5,$P$3:AC63,ROW()-2,FALSE)+HLOOKUP(D63+0.5,$P$3:AC63,ROW()-2,FALSE))/2))</f>
        <v/>
      </c>
      <c r="H63" s="6" t="str">
        <f>IF(F63="","",IF(AND('wta - h2h'!J63&gt;=coeff!$C$4,(E63*F63-1)&gt;=coeff!$C$20),coeff!$C$3/coeff!$C$19*(E63*F63-1)/(F63-1),0))</f>
        <v/>
      </c>
      <c r="I63" s="6" t="str">
        <f>IF(G63="","",IF(AND('wta - h2h'!J63&gt;=coeff!$C$4,(G63*(1-E63)-1)&gt;=coeff!$C$20),coeff!$C$3/coeff!$C$19*(G63*(1-E63)-1)/(G63-1),0))</f>
        <v/>
      </c>
    </row>
    <row r="64" spans="5:9" x14ac:dyDescent="0.25">
      <c r="E64" s="3" t="str">
        <f>IF(D64="","",IF(ISERROR(HLOOKUP(D64,$P$3:AC64,ROW()-2,FALSE))=FALSE,HLOOKUP(D64,$P$3:AC64,ROW()-2,FALSE),(HLOOKUP(D64-0.5,$P$3:AC64,ROW()-2,FALSE)+HLOOKUP(D64+0.5,$P$3:AC64,ROW()-2,FALSE))/2))</f>
        <v/>
      </c>
      <c r="H64" s="6" t="str">
        <f>IF(F64="","",IF(AND('wta - h2h'!J64&gt;=coeff!$C$4,(E64*F64-1)&gt;=coeff!$C$20),coeff!$C$3/coeff!$C$19*(E64*F64-1)/(F64-1),0))</f>
        <v/>
      </c>
      <c r="I64" s="6" t="str">
        <f>IF(G64="","",IF(AND('wta - h2h'!J64&gt;=coeff!$C$4,(G64*(1-E64)-1)&gt;=coeff!$C$20),coeff!$C$3/coeff!$C$19*(G64*(1-E64)-1)/(G64-1),0))</f>
        <v/>
      </c>
    </row>
    <row r="65" spans="5:9" x14ac:dyDescent="0.25">
      <c r="E65" s="3" t="str">
        <f>IF(D65="","",IF(ISERROR(HLOOKUP(D65,$P$3:AC65,ROW()-2,FALSE))=FALSE,HLOOKUP(D65,$P$3:AC65,ROW()-2,FALSE),(HLOOKUP(D65-0.5,$P$3:AC65,ROW()-2,FALSE)+HLOOKUP(D65+0.5,$P$3:AC65,ROW()-2,FALSE))/2))</f>
        <v/>
      </c>
      <c r="H65" s="6" t="str">
        <f>IF(F65="","",IF(AND('wta - h2h'!J65&gt;=coeff!$C$4,(E65*F65-1)&gt;=coeff!$C$20),coeff!$C$3/coeff!$C$19*(E65*F65-1)/(F65-1),0))</f>
        <v/>
      </c>
      <c r="I65" s="6" t="str">
        <f>IF(G65="","",IF(AND('wta - h2h'!J65&gt;=coeff!$C$4,(G65*(1-E65)-1)&gt;=coeff!$C$20),coeff!$C$3/coeff!$C$19*(G65*(1-E65)-1)/(G65-1),0))</f>
        <v/>
      </c>
    </row>
    <row r="66" spans="5:9" x14ac:dyDescent="0.25">
      <c r="E66" s="3" t="str">
        <f>IF(D66="","",IF(ISERROR(HLOOKUP(D66,$P$3:AC66,ROW()-2,FALSE))=FALSE,HLOOKUP(D66,$P$3:AC66,ROW()-2,FALSE),(HLOOKUP(D66-0.5,$P$3:AC66,ROW()-2,FALSE)+HLOOKUP(D66+0.5,$P$3:AC66,ROW()-2,FALSE))/2))</f>
        <v/>
      </c>
      <c r="H66" s="6" t="str">
        <f>IF(F66="","",IF(AND('wta - h2h'!J66&gt;=coeff!$C$4,(E66*F66-1)&gt;=coeff!$C$20),coeff!$C$3/coeff!$C$19*(E66*F66-1)/(F66-1),0))</f>
        <v/>
      </c>
      <c r="I66" s="6" t="str">
        <f>IF(G66="","",IF(AND('wta - h2h'!J66&gt;=coeff!$C$4,(G66*(1-E66)-1)&gt;=coeff!$C$20),coeff!$C$3/coeff!$C$19*(G66*(1-E66)-1)/(G66-1),0))</f>
        <v/>
      </c>
    </row>
    <row r="67" spans="5:9" x14ac:dyDescent="0.25">
      <c r="E67" s="3" t="str">
        <f>IF(D67="","",IF(ISERROR(HLOOKUP(D67,$P$3:AC67,ROW()-2,FALSE))=FALSE,HLOOKUP(D67,$P$3:AC67,ROW()-2,FALSE),(HLOOKUP(D67-0.5,$P$3:AC67,ROW()-2,FALSE)+HLOOKUP(D67+0.5,$P$3:AC67,ROW()-2,FALSE))/2))</f>
        <v/>
      </c>
      <c r="H67" s="6" t="str">
        <f>IF(F67="","",IF(AND('wta - h2h'!J67&gt;=coeff!$C$4,(E67*F67-1)&gt;=coeff!$C$20),coeff!$C$3/coeff!$C$19*(E67*F67-1)/(F67-1),0))</f>
        <v/>
      </c>
      <c r="I67" s="6" t="str">
        <f>IF(G67="","",IF(AND('wta - h2h'!J67&gt;=coeff!$C$4,(G67*(1-E67)-1)&gt;=coeff!$C$20),coeff!$C$3/coeff!$C$19*(G67*(1-E67)-1)/(G67-1),0))</f>
        <v/>
      </c>
    </row>
    <row r="68" spans="5:9" x14ac:dyDescent="0.25">
      <c r="E68" s="3" t="str">
        <f>IF(D68="","",IF(ISERROR(HLOOKUP(D68,$P$3:AC68,ROW()-2,FALSE))=FALSE,HLOOKUP(D68,$P$3:AC68,ROW()-2,FALSE),(HLOOKUP(D68-0.5,$P$3:AC68,ROW()-2,FALSE)+HLOOKUP(D68+0.5,$P$3:AC68,ROW()-2,FALSE))/2))</f>
        <v/>
      </c>
      <c r="H68" s="6" t="str">
        <f>IF(F68="","",IF(AND('wta - h2h'!J68&gt;=coeff!$C$4,(E68*F68-1)&gt;=coeff!$C$20),coeff!$C$3/coeff!$C$19*(E68*F68-1)/(F68-1),0))</f>
        <v/>
      </c>
      <c r="I68" s="6" t="str">
        <f>IF(G68="","",IF(AND('wta - h2h'!J68&gt;=coeff!$C$4,(G68*(1-E68)-1)&gt;=coeff!$C$20),coeff!$C$3/coeff!$C$19*(G68*(1-E68)-1)/(G68-1),0))</f>
        <v/>
      </c>
    </row>
    <row r="69" spans="5:9" x14ac:dyDescent="0.25">
      <c r="E69" s="3" t="str">
        <f>IF(D69="","",IF(ISERROR(HLOOKUP(D69,$P$3:AC69,ROW()-2,FALSE))=FALSE,HLOOKUP(D69,$P$3:AC69,ROW()-2,FALSE),(HLOOKUP(D69-0.5,$P$3:AC69,ROW()-2,FALSE)+HLOOKUP(D69+0.5,$P$3:AC69,ROW()-2,FALSE))/2))</f>
        <v/>
      </c>
      <c r="H69" s="6" t="str">
        <f>IF(F69="","",IF(AND('wta - h2h'!J69&gt;=coeff!$C$4,(E69*F69-1)&gt;=coeff!$C$20),coeff!$C$3/coeff!$C$19*(E69*F69-1)/(F69-1),0))</f>
        <v/>
      </c>
      <c r="I69" s="6" t="str">
        <f>IF(G69="","",IF(AND('wta - h2h'!J69&gt;=coeff!$C$4,(G69*(1-E69)-1)&gt;=coeff!$C$20),coeff!$C$3/coeff!$C$19*(G69*(1-E69)-1)/(G69-1),0))</f>
        <v/>
      </c>
    </row>
    <row r="70" spans="5:9" x14ac:dyDescent="0.25">
      <c r="E70" s="3" t="str">
        <f>IF(D70="","",IF(ISERROR(HLOOKUP(D70,$P$3:AC70,ROW()-2,FALSE))=FALSE,HLOOKUP(D70,$P$3:AC70,ROW()-2,FALSE),(HLOOKUP(D70-0.5,$P$3:AC70,ROW()-2,FALSE)+HLOOKUP(D70+0.5,$P$3:AC70,ROW()-2,FALSE))/2))</f>
        <v/>
      </c>
      <c r="H70" s="6" t="str">
        <f>IF(F70="","",IF(AND('wta - h2h'!J70&gt;=coeff!$C$4,(E70*F70-1)&gt;=coeff!$C$20),coeff!$C$3/coeff!$C$19*(E70*F70-1)/(F70-1),0))</f>
        <v/>
      </c>
      <c r="I70" s="6" t="str">
        <f>IF(G70="","",IF(AND('wta - h2h'!J70&gt;=coeff!$C$4,(G70*(1-E70)-1)&gt;=coeff!$C$20),coeff!$C$3/coeff!$C$19*(G70*(1-E70)-1)/(G70-1),0))</f>
        <v/>
      </c>
    </row>
    <row r="71" spans="5:9" x14ac:dyDescent="0.25">
      <c r="E71" s="3" t="str">
        <f>IF(D71="","",IF(ISERROR(HLOOKUP(D71,$P$3:AC71,ROW()-2,FALSE))=FALSE,HLOOKUP(D71,$P$3:AC71,ROW()-2,FALSE),(HLOOKUP(D71-0.5,$P$3:AC71,ROW()-2,FALSE)+HLOOKUP(D71+0.5,$P$3:AC71,ROW()-2,FALSE))/2))</f>
        <v/>
      </c>
      <c r="H71" s="6" t="str">
        <f>IF(F71="","",IF(AND('wta - h2h'!J71&gt;=coeff!$C$4,(E71*F71-1)&gt;=coeff!$C$20),coeff!$C$3/coeff!$C$19*(E71*F71-1)/(F71-1),0))</f>
        <v/>
      </c>
      <c r="I71" s="6" t="str">
        <f>IF(G71="","",IF(AND('wta - h2h'!J71&gt;=coeff!$C$4,(G71*(1-E71)-1)&gt;=coeff!$C$20),coeff!$C$3/coeff!$C$19*(G71*(1-E71)-1)/(G71-1),0))</f>
        <v/>
      </c>
    </row>
    <row r="72" spans="5:9" x14ac:dyDescent="0.25">
      <c r="E72" s="3" t="str">
        <f>IF(D72="","",IF(ISERROR(HLOOKUP(D72,$P$3:AC72,ROW()-2,FALSE))=FALSE,HLOOKUP(D72,$P$3:AC72,ROW()-2,FALSE),(HLOOKUP(D72-0.5,$P$3:AC72,ROW()-2,FALSE)+HLOOKUP(D72+0.5,$P$3:AC72,ROW()-2,FALSE))/2))</f>
        <v/>
      </c>
      <c r="H72" s="6" t="str">
        <f>IF(F72="","",IF(AND('wta - h2h'!J72&gt;=coeff!$C$4,(E72*F72-1)&gt;=coeff!$C$20),coeff!$C$3/coeff!$C$19*(E72*F72-1)/(F72-1),0))</f>
        <v/>
      </c>
      <c r="I72" s="6" t="str">
        <f>IF(G72="","",IF(AND('wta - h2h'!J72&gt;=coeff!$C$4,(G72*(1-E72)-1)&gt;=coeff!$C$20),coeff!$C$3/coeff!$C$19*(G72*(1-E72)-1)/(G72-1),0))</f>
        <v/>
      </c>
    </row>
    <row r="73" spans="5:9" x14ac:dyDescent="0.25">
      <c r="E73" s="3" t="str">
        <f>IF(D73="","",IF(ISERROR(HLOOKUP(D73,$P$3:AC73,ROW()-2,FALSE))=FALSE,HLOOKUP(D73,$P$3:AC73,ROW()-2,FALSE),(HLOOKUP(D73-0.5,$P$3:AC73,ROW()-2,FALSE)+HLOOKUP(D73+0.5,$P$3:AC73,ROW()-2,FALSE))/2))</f>
        <v/>
      </c>
      <c r="H73" s="6" t="str">
        <f>IF(F73="","",IF(AND('wta - h2h'!J73&gt;=coeff!$C$4,(E73*F73-1)&gt;=coeff!$C$20),coeff!$C$3/coeff!$C$19*(E73*F73-1)/(F73-1),0))</f>
        <v/>
      </c>
      <c r="I73" s="6" t="str">
        <f>IF(G73="","",IF(AND('wta - h2h'!J73&gt;=coeff!$C$4,(G73*(1-E73)-1)&gt;=coeff!$C$20),coeff!$C$3/coeff!$C$19*(G73*(1-E73)-1)/(G73-1),0))</f>
        <v/>
      </c>
    </row>
    <row r="74" spans="5:9" x14ac:dyDescent="0.25">
      <c r="E74" s="3" t="str">
        <f>IF(D74="","",IF(ISERROR(HLOOKUP(D74,$P$3:AC74,ROW()-2,FALSE))=FALSE,HLOOKUP(D74,$P$3:AC74,ROW()-2,FALSE),(HLOOKUP(D74-0.5,$P$3:AC74,ROW()-2,FALSE)+HLOOKUP(D74+0.5,$P$3:AC74,ROW()-2,FALSE))/2))</f>
        <v/>
      </c>
      <c r="H74" s="6" t="str">
        <f>IF(F74="","",IF(AND('wta - h2h'!J74&gt;=coeff!$C$4,(E74*F74-1)&gt;=coeff!$C$20),coeff!$C$3/coeff!$C$19*(E74*F74-1)/(F74-1),0))</f>
        <v/>
      </c>
      <c r="I74" s="6" t="str">
        <f>IF(G74="","",IF(AND('wta - h2h'!J74&gt;=coeff!$C$4,(G74*(1-E74)-1)&gt;=coeff!$C$20),coeff!$C$3/coeff!$C$19*(G74*(1-E74)-1)/(G74-1),0))</f>
        <v/>
      </c>
    </row>
    <row r="75" spans="5:9" x14ac:dyDescent="0.25">
      <c r="E75" s="3" t="str">
        <f>IF(D75="","",IF(ISERROR(HLOOKUP(D75,$P$3:AC75,ROW()-2,FALSE))=FALSE,HLOOKUP(D75,$P$3:AC75,ROW()-2,FALSE),(HLOOKUP(D75-0.5,$P$3:AC75,ROW()-2,FALSE)+HLOOKUP(D75+0.5,$P$3:AC75,ROW()-2,FALSE))/2))</f>
        <v/>
      </c>
      <c r="H75" s="6" t="str">
        <f>IF(F75="","",IF(AND('wta - h2h'!J75&gt;=coeff!$C$4,(E75*F75-1)&gt;=coeff!$C$20),coeff!$C$3/coeff!$C$19*(E75*F75-1)/(F75-1),0))</f>
        <v/>
      </c>
      <c r="I75" s="6" t="str">
        <f>IF(G75="","",IF(AND('wta - h2h'!J75&gt;=coeff!$C$4,(G75*(1-E75)-1)&gt;=coeff!$C$20),coeff!$C$3/coeff!$C$19*(G75*(1-E75)-1)/(G75-1),0))</f>
        <v/>
      </c>
    </row>
    <row r="76" spans="5:9" x14ac:dyDescent="0.25">
      <c r="E76" s="3" t="str">
        <f>IF(D76="","",IF(ISERROR(HLOOKUP(D76,$P$3:AC76,ROW()-2,FALSE))=FALSE,HLOOKUP(D76,$P$3:AC76,ROW()-2,FALSE),(HLOOKUP(D76-0.5,$P$3:AC76,ROW()-2,FALSE)+HLOOKUP(D76+0.5,$P$3:AC76,ROW()-2,FALSE))/2))</f>
        <v/>
      </c>
      <c r="H76" s="6" t="str">
        <f>IF(F76="","",IF(AND('wta - h2h'!J76&gt;=coeff!$C$4,(E76*F76-1)&gt;=coeff!$C$20),coeff!$C$3/coeff!$C$19*(E76*F76-1)/(F76-1),0))</f>
        <v/>
      </c>
      <c r="I76" s="6" t="str">
        <f>IF(G76="","",IF(AND('wta - h2h'!J76&gt;=coeff!$C$4,(G76*(1-E76)-1)&gt;=coeff!$C$20),coeff!$C$3/coeff!$C$19*(G76*(1-E76)-1)/(G76-1),0))</f>
        <v/>
      </c>
    </row>
    <row r="77" spans="5:9" x14ac:dyDescent="0.25">
      <c r="E77" s="3" t="str">
        <f>IF(D77="","",IF(ISERROR(HLOOKUP(D77,$P$3:AC77,ROW()-2,FALSE))=FALSE,HLOOKUP(D77,$P$3:AC77,ROW()-2,FALSE),(HLOOKUP(D77-0.5,$P$3:AC77,ROW()-2,FALSE)+HLOOKUP(D77+0.5,$P$3:AC77,ROW()-2,FALSE))/2))</f>
        <v/>
      </c>
      <c r="H77" s="6" t="str">
        <f>IF(F77="","",IF(AND('wta - h2h'!J77&gt;=coeff!$C$4,(E77*F77-1)&gt;=coeff!$C$20),coeff!$C$3/coeff!$C$19*(E77*F77-1)/(F77-1),0))</f>
        <v/>
      </c>
      <c r="I77" s="6" t="str">
        <f>IF(G77="","",IF(AND('wta - h2h'!J77&gt;=coeff!$C$4,(G77*(1-E77)-1)&gt;=coeff!$C$20),coeff!$C$3/coeff!$C$19*(G77*(1-E77)-1)/(G77-1),0))</f>
        <v/>
      </c>
    </row>
    <row r="78" spans="5:9" x14ac:dyDescent="0.25">
      <c r="E78" s="3" t="str">
        <f>IF(D78="","",IF(ISERROR(HLOOKUP(D78,$P$3:AC78,ROW()-2,FALSE))=FALSE,HLOOKUP(D78,$P$3:AC78,ROW()-2,FALSE),(HLOOKUP(D78-0.5,$P$3:AC78,ROW()-2,FALSE)+HLOOKUP(D78+0.5,$P$3:AC78,ROW()-2,FALSE))/2))</f>
        <v/>
      </c>
      <c r="H78" s="6" t="str">
        <f>IF(F78="","",IF(AND('wta - h2h'!J78&gt;=coeff!$C$4,(E78*F78-1)&gt;=coeff!$C$20),coeff!$C$3/coeff!$C$19*(E78*F78-1)/(F78-1),0))</f>
        <v/>
      </c>
      <c r="I78" s="6" t="str">
        <f>IF(G78="","",IF(AND('wta - h2h'!J78&gt;=coeff!$C$4,(G78*(1-E78)-1)&gt;=coeff!$C$20),coeff!$C$3/coeff!$C$19*(G78*(1-E78)-1)/(G78-1),0))</f>
        <v/>
      </c>
    </row>
    <row r="79" spans="5:9" x14ac:dyDescent="0.25">
      <c r="E79" s="3" t="str">
        <f>IF(D79="","",IF(ISERROR(HLOOKUP(D79,$P$3:AC79,ROW()-2,FALSE))=FALSE,HLOOKUP(D79,$P$3:AC79,ROW()-2,FALSE),(HLOOKUP(D79-0.5,$P$3:AC79,ROW()-2,FALSE)+HLOOKUP(D79+0.5,$P$3:AC79,ROW()-2,FALSE))/2))</f>
        <v/>
      </c>
      <c r="H79" s="6" t="str">
        <f>IF(F79="","",IF(AND('wta - h2h'!J79&gt;=coeff!$C$4,(E79*F79-1)&gt;=coeff!$C$20),coeff!$C$3/coeff!$C$19*(E79*F79-1)/(F79-1),0))</f>
        <v/>
      </c>
      <c r="I79" s="6" t="str">
        <f>IF(G79="","",IF(AND('wta - h2h'!J79&gt;=coeff!$C$4,(G79*(1-E79)-1)&gt;=coeff!$C$20),coeff!$C$3/coeff!$C$19*(G79*(1-E79)-1)/(G79-1),0))</f>
        <v/>
      </c>
    </row>
    <row r="80" spans="5:9" x14ac:dyDescent="0.25">
      <c r="E80" s="3" t="str">
        <f>IF(D80="","",IF(ISERROR(HLOOKUP(D80,$P$3:AC80,ROW()-2,FALSE))=FALSE,HLOOKUP(D80,$P$3:AC80,ROW()-2,FALSE),(HLOOKUP(D80-0.5,$P$3:AC80,ROW()-2,FALSE)+HLOOKUP(D80+0.5,$P$3:AC80,ROW()-2,FALSE))/2))</f>
        <v/>
      </c>
      <c r="H80" s="6" t="str">
        <f>IF(F80="","",IF(AND('wta - h2h'!J80&gt;=coeff!$C$4,(E80*F80-1)&gt;=coeff!$C$20),coeff!$C$3/coeff!$C$19*(E80*F80-1)/(F80-1),0))</f>
        <v/>
      </c>
      <c r="I80" s="6" t="str">
        <f>IF(G80="","",IF(AND('wta - h2h'!J80&gt;=coeff!$C$4,(G80*(1-E80)-1)&gt;=coeff!$C$20),coeff!$C$3/coeff!$C$19*(G80*(1-E80)-1)/(G80-1),0))</f>
        <v/>
      </c>
    </row>
    <row r="81" spans="5:9" x14ac:dyDescent="0.25">
      <c r="E81" s="3" t="str">
        <f>IF(D81="","",IF(ISERROR(HLOOKUP(D81,$P$3:AC81,ROW()-2,FALSE))=FALSE,HLOOKUP(D81,$P$3:AC81,ROW()-2,FALSE),(HLOOKUP(D81-0.5,$P$3:AC81,ROW()-2,FALSE)+HLOOKUP(D81+0.5,$P$3:AC81,ROW()-2,FALSE))/2))</f>
        <v/>
      </c>
      <c r="H81" s="6" t="str">
        <f>IF(F81="","",IF(AND('wta - h2h'!J81&gt;=coeff!$C$4,(E81*F81-1)&gt;=coeff!$C$20),coeff!$C$3/coeff!$C$19*(E81*F81-1)/(F81-1),0))</f>
        <v/>
      </c>
      <c r="I81" s="6" t="str">
        <f>IF(G81="","",IF(AND('wta - h2h'!J81&gt;=coeff!$C$4,(G81*(1-E81)-1)&gt;=coeff!$C$20),coeff!$C$3/coeff!$C$19*(G81*(1-E81)-1)/(G81-1),0))</f>
        <v/>
      </c>
    </row>
    <row r="82" spans="5:9" x14ac:dyDescent="0.25">
      <c r="E82" s="3" t="str">
        <f>IF(D82="","",IF(ISERROR(HLOOKUP(D82,$P$3:AC82,ROW()-2,FALSE))=FALSE,HLOOKUP(D82,$P$3:AC82,ROW()-2,FALSE),(HLOOKUP(D82-0.5,$P$3:AC82,ROW()-2,FALSE)+HLOOKUP(D82+0.5,$P$3:AC82,ROW()-2,FALSE))/2))</f>
        <v/>
      </c>
      <c r="H82" s="6" t="str">
        <f>IF(F82="","",IF(AND('wta - h2h'!J82&gt;=coeff!$C$4,(E82*F82-1)&gt;=coeff!$C$20),coeff!$C$3/coeff!$C$19*(E82*F82-1)/(F82-1),0))</f>
        <v/>
      </c>
      <c r="I82" s="6" t="str">
        <f>IF(G82="","",IF(AND('wta - h2h'!J82&gt;=coeff!$C$4,(G82*(1-E82)-1)&gt;=coeff!$C$20),coeff!$C$3/coeff!$C$19*(G82*(1-E82)-1)/(G82-1),0))</f>
        <v/>
      </c>
    </row>
    <row r="83" spans="5:9" x14ac:dyDescent="0.25">
      <c r="E83" s="3" t="str">
        <f>IF(D83="","",IF(ISERROR(HLOOKUP(D83,$P$3:AC83,ROW()-2,FALSE))=FALSE,HLOOKUP(D83,$P$3:AC83,ROW()-2,FALSE),(HLOOKUP(D83-0.5,$P$3:AC83,ROW()-2,FALSE)+HLOOKUP(D83+0.5,$P$3:AC83,ROW()-2,FALSE))/2))</f>
        <v/>
      </c>
      <c r="H83" s="6" t="str">
        <f>IF(F83="","",IF(AND('wta - h2h'!J83&gt;=coeff!$C$4,(E83*F83-1)&gt;=coeff!$C$20),coeff!$C$3/coeff!$C$19*(E83*F83-1)/(F83-1),0))</f>
        <v/>
      </c>
      <c r="I83" s="6" t="str">
        <f>IF(G83="","",IF(AND('wta - h2h'!J83&gt;=coeff!$C$4,(G83*(1-E83)-1)&gt;=coeff!$C$20),coeff!$C$3/coeff!$C$19*(G83*(1-E83)-1)/(G83-1),0))</f>
        <v/>
      </c>
    </row>
    <row r="84" spans="5:9" x14ac:dyDescent="0.25">
      <c r="E84" s="3" t="str">
        <f>IF(D84="","",IF(ISERROR(HLOOKUP(D84,$P$3:AC84,ROW()-2,FALSE))=FALSE,HLOOKUP(D84,$P$3:AC84,ROW()-2,FALSE),(HLOOKUP(D84-0.5,$P$3:AC84,ROW()-2,FALSE)+HLOOKUP(D84+0.5,$P$3:AC84,ROW()-2,FALSE))/2))</f>
        <v/>
      </c>
      <c r="H84" s="6" t="str">
        <f>IF(F84="","",IF(AND('wta - h2h'!J84&gt;=coeff!$C$4,(E84*F84-1)&gt;=coeff!$C$20),coeff!$C$3/coeff!$C$19*(E84*F84-1)/(F84-1),0))</f>
        <v/>
      </c>
      <c r="I84" s="6" t="str">
        <f>IF(G84="","",IF(AND('wta - h2h'!J84&gt;=coeff!$C$4,(G84*(1-E84)-1)&gt;=coeff!$C$20),coeff!$C$3/coeff!$C$19*(G84*(1-E84)-1)/(G84-1),0))</f>
        <v/>
      </c>
    </row>
    <row r="85" spans="5:9" x14ac:dyDescent="0.25">
      <c r="E85" s="3" t="str">
        <f>IF(D85="","",IF(ISERROR(HLOOKUP(D85,$P$3:AC85,ROW()-2,FALSE))=FALSE,HLOOKUP(D85,$P$3:AC85,ROW()-2,FALSE),(HLOOKUP(D85-0.5,$P$3:AC85,ROW()-2,FALSE)+HLOOKUP(D85+0.5,$P$3:AC85,ROW()-2,FALSE))/2))</f>
        <v/>
      </c>
      <c r="H85" s="6" t="str">
        <f>IF(F85="","",IF(AND('wta - h2h'!J85&gt;=coeff!$C$4,(E85*F85-1)&gt;=coeff!$C$20),coeff!$C$3/coeff!$C$19*(E85*F85-1)/(F85-1),0))</f>
        <v/>
      </c>
      <c r="I85" s="6" t="str">
        <f>IF(G85="","",IF(AND('wta - h2h'!J85&gt;=coeff!$C$4,(G85*(1-E85)-1)&gt;=coeff!$C$20),coeff!$C$3/coeff!$C$19*(G85*(1-E85)-1)/(G85-1),0))</f>
        <v/>
      </c>
    </row>
    <row r="86" spans="5:9" x14ac:dyDescent="0.25">
      <c r="E86" s="3" t="str">
        <f>IF(D86="","",IF(ISERROR(HLOOKUP(D86,$P$3:AC86,ROW()-2,FALSE))=FALSE,HLOOKUP(D86,$P$3:AC86,ROW()-2,FALSE),(HLOOKUP(D86-0.5,$P$3:AC86,ROW()-2,FALSE)+HLOOKUP(D86+0.5,$P$3:AC86,ROW()-2,FALSE))/2))</f>
        <v/>
      </c>
      <c r="H86" s="6" t="str">
        <f>IF(F86="","",IF(AND('wta - h2h'!J86&gt;=coeff!$C$4,(E86*F86-1)&gt;=coeff!$C$20),coeff!$C$3/coeff!$C$19*(E86*F86-1)/(F86-1),0))</f>
        <v/>
      </c>
      <c r="I86" s="6" t="str">
        <f>IF(G86="","",IF(AND('wta - h2h'!J86&gt;=coeff!$C$4,(G86*(1-E86)-1)&gt;=coeff!$C$20),coeff!$C$3/coeff!$C$19*(G86*(1-E86)-1)/(G86-1),0))</f>
        <v/>
      </c>
    </row>
    <row r="87" spans="5:9" x14ac:dyDescent="0.25">
      <c r="E87" s="3" t="str">
        <f>IF(D87="","",IF(ISERROR(HLOOKUP(D87,$P$3:AC87,ROW()-2,FALSE))=FALSE,HLOOKUP(D87,$P$3:AC87,ROW()-2,FALSE),(HLOOKUP(D87-0.5,$P$3:AC87,ROW()-2,FALSE)+HLOOKUP(D87+0.5,$P$3:AC87,ROW()-2,FALSE))/2))</f>
        <v/>
      </c>
      <c r="H87" s="6" t="str">
        <f>IF(F87="","",IF(AND('wta - h2h'!J87&gt;=coeff!$C$4,(E87*F87-1)&gt;=coeff!$C$20),coeff!$C$3/coeff!$C$19*(E87*F87-1)/(F87-1),0))</f>
        <v/>
      </c>
      <c r="I87" s="6" t="str">
        <f>IF(G87="","",IF(AND('wta - h2h'!J87&gt;=coeff!$C$4,(G87*(1-E87)-1)&gt;=coeff!$C$20),coeff!$C$3/coeff!$C$19*(G87*(1-E87)-1)/(G87-1),0))</f>
        <v/>
      </c>
    </row>
    <row r="88" spans="5:9" x14ac:dyDescent="0.25">
      <c r="E88" s="3" t="str">
        <f>IF(D88="","",IF(ISERROR(HLOOKUP(D88,$P$3:AC88,ROW()-2,FALSE))=FALSE,HLOOKUP(D88,$P$3:AC88,ROW()-2,FALSE),(HLOOKUP(D88-0.5,$P$3:AC88,ROW()-2,FALSE)+HLOOKUP(D88+0.5,$P$3:AC88,ROW()-2,FALSE))/2))</f>
        <v/>
      </c>
      <c r="H88" s="6" t="str">
        <f>IF(F88="","",IF(AND('wta - h2h'!J88&gt;=coeff!$C$4,(E88*F88-1)&gt;=coeff!$C$20),coeff!$C$3/coeff!$C$19*(E88*F88-1)/(F88-1),0))</f>
        <v/>
      </c>
      <c r="I88" s="6" t="str">
        <f>IF(G88="","",IF(AND('wta - h2h'!J88&gt;=coeff!$C$4,(G88*(1-E88)-1)&gt;=coeff!$C$20),coeff!$C$3/coeff!$C$19*(G88*(1-E88)-1)/(G88-1),0))</f>
        <v/>
      </c>
    </row>
    <row r="89" spans="5:9" x14ac:dyDescent="0.25">
      <c r="E89" s="3" t="str">
        <f>IF(D89="","",IF(ISERROR(HLOOKUP(D89,$P$3:AC89,ROW()-2,FALSE))=FALSE,HLOOKUP(D89,$P$3:AC89,ROW()-2,FALSE),(HLOOKUP(D89-0.5,$P$3:AC89,ROW()-2,FALSE)+HLOOKUP(D89+0.5,$P$3:AC89,ROW()-2,FALSE))/2))</f>
        <v/>
      </c>
      <c r="H89" s="6" t="str">
        <f>IF(F89="","",IF(AND('wta - h2h'!J89&gt;=coeff!$C$4,(E89*F89-1)&gt;=coeff!$C$20),coeff!$C$3/coeff!$C$19*(E89*F89-1)/(F89-1),0))</f>
        <v/>
      </c>
      <c r="I89" s="6" t="str">
        <f>IF(G89="","",IF(AND('wta - h2h'!J89&gt;=coeff!$C$4,(G89*(1-E89)-1)&gt;=coeff!$C$20),coeff!$C$3/coeff!$C$19*(G89*(1-E89)-1)/(G89-1),0))</f>
        <v/>
      </c>
    </row>
    <row r="90" spans="5:9" x14ac:dyDescent="0.25">
      <c r="E90" s="3" t="str">
        <f>IF(D90="","",IF(ISERROR(HLOOKUP(D90,$P$3:AC90,ROW()-2,FALSE))=FALSE,HLOOKUP(D90,$P$3:AC90,ROW()-2,FALSE),(HLOOKUP(D90-0.5,$P$3:AC90,ROW()-2,FALSE)+HLOOKUP(D90+0.5,$P$3:AC90,ROW()-2,FALSE))/2))</f>
        <v/>
      </c>
      <c r="H90" s="6" t="str">
        <f>IF(F90="","",IF(AND('wta - h2h'!J90&gt;=coeff!$C$4,(E90*F90-1)&gt;=coeff!$C$20),coeff!$C$3/coeff!$C$19*(E90*F90-1)/(F90-1),0))</f>
        <v/>
      </c>
      <c r="I90" s="6" t="str">
        <f>IF(G90="","",IF(AND('wta - h2h'!J90&gt;=coeff!$C$4,(G90*(1-E90)-1)&gt;=coeff!$C$20),coeff!$C$3/coeff!$C$19*(G90*(1-E90)-1)/(G90-1),0))</f>
        <v/>
      </c>
    </row>
    <row r="91" spans="5:9" x14ac:dyDescent="0.25">
      <c r="E91" s="3" t="str">
        <f>IF(D91="","",IF(ISERROR(HLOOKUP(D91,$P$3:AC91,ROW()-2,FALSE))=FALSE,HLOOKUP(D91,$P$3:AC91,ROW()-2,FALSE),(HLOOKUP(D91-0.5,$P$3:AC91,ROW()-2,FALSE)+HLOOKUP(D91+0.5,$P$3:AC91,ROW()-2,FALSE))/2))</f>
        <v/>
      </c>
      <c r="H91" s="6" t="str">
        <f>IF(F91="","",IF(AND('wta - h2h'!J91&gt;=coeff!$C$4,(E91*F91-1)&gt;=coeff!$C$20),coeff!$C$3/coeff!$C$19*(E91*F91-1)/(F91-1),0))</f>
        <v/>
      </c>
      <c r="I91" s="6" t="str">
        <f>IF(G91="","",IF(AND('wta - h2h'!J91&gt;=coeff!$C$4,(G91*(1-E91)-1)&gt;=coeff!$C$20),coeff!$C$3/coeff!$C$19*(G91*(1-E91)-1)/(G91-1),0))</f>
        <v/>
      </c>
    </row>
    <row r="92" spans="5:9" x14ac:dyDescent="0.25">
      <c r="E92" s="3" t="str">
        <f>IF(D92="","",IF(ISERROR(HLOOKUP(D92,$P$3:AC92,ROW()-2,FALSE))=FALSE,HLOOKUP(D92,$P$3:AC92,ROW()-2,FALSE),(HLOOKUP(D92-0.5,$P$3:AC92,ROW()-2,FALSE)+HLOOKUP(D92+0.5,$P$3:AC92,ROW()-2,FALSE))/2))</f>
        <v/>
      </c>
      <c r="H92" s="6" t="str">
        <f>IF(F92="","",IF(AND('wta - h2h'!J92&gt;=coeff!$C$4,(E92*F92-1)&gt;=coeff!$C$20),coeff!$C$3/coeff!$C$19*(E92*F92-1)/(F92-1),0))</f>
        <v/>
      </c>
      <c r="I92" s="6" t="str">
        <f>IF(G92="","",IF(AND('wta - h2h'!J92&gt;=coeff!$C$4,(G92*(1-E92)-1)&gt;=coeff!$C$20),coeff!$C$3/coeff!$C$19*(G92*(1-E92)-1)/(G92-1),0))</f>
        <v/>
      </c>
    </row>
    <row r="93" spans="5:9" x14ac:dyDescent="0.25">
      <c r="E93" s="3" t="str">
        <f>IF(D93="","",IF(ISERROR(HLOOKUP(D93,$P$3:AC93,ROW()-2,FALSE))=FALSE,HLOOKUP(D93,$P$3:AC93,ROW()-2,FALSE),(HLOOKUP(D93-0.5,$P$3:AC93,ROW()-2,FALSE)+HLOOKUP(D93+0.5,$P$3:AC93,ROW()-2,FALSE))/2))</f>
        <v/>
      </c>
      <c r="H93" s="6" t="str">
        <f>IF(F93="","",IF(AND('wta - h2h'!J93&gt;=coeff!$C$4,(E93*F93-1)&gt;=coeff!$C$20),coeff!$C$3/coeff!$C$19*(E93*F93-1)/(F93-1),0))</f>
        <v/>
      </c>
      <c r="I93" s="6" t="str">
        <f>IF(G93="","",IF(AND('wta - h2h'!J93&gt;=coeff!$C$4,(G93*(1-E93)-1)&gt;=coeff!$C$20),coeff!$C$3/coeff!$C$19*(G93*(1-E93)-1)/(G93-1),0))</f>
        <v/>
      </c>
    </row>
    <row r="94" spans="5:9" x14ac:dyDescent="0.25">
      <c r="E94" s="3" t="str">
        <f>IF(D94="","",IF(ISERROR(HLOOKUP(D94,$P$3:AC94,ROW()-2,FALSE))=FALSE,HLOOKUP(D94,$P$3:AC94,ROW()-2,FALSE),(HLOOKUP(D94-0.5,$P$3:AC94,ROW()-2,FALSE)+HLOOKUP(D94+0.5,$P$3:AC94,ROW()-2,FALSE))/2))</f>
        <v/>
      </c>
      <c r="H94" s="6" t="str">
        <f>IF(F94="","",IF(AND('wta - h2h'!J94&gt;=coeff!$C$4,(E94*F94-1)&gt;=coeff!$C$20),coeff!$C$3/coeff!$C$19*(E94*F94-1)/(F94-1),0))</f>
        <v/>
      </c>
      <c r="I94" s="6" t="str">
        <f>IF(G94="","",IF(AND('wta - h2h'!J94&gt;=coeff!$C$4,(G94*(1-E94)-1)&gt;=coeff!$C$20),coeff!$C$3/coeff!$C$19*(G94*(1-E94)-1)/(G94-1),0))</f>
        <v/>
      </c>
    </row>
    <row r="95" spans="5:9" x14ac:dyDescent="0.25">
      <c r="E95" s="3" t="str">
        <f>IF(D95="","",IF(ISERROR(HLOOKUP(D95,$P$3:AC95,ROW()-2,FALSE))=FALSE,HLOOKUP(D95,$P$3:AC95,ROW()-2,FALSE),(HLOOKUP(D95-0.5,$P$3:AC95,ROW()-2,FALSE)+HLOOKUP(D95+0.5,$P$3:AC95,ROW()-2,FALSE))/2))</f>
        <v/>
      </c>
      <c r="H95" s="6" t="str">
        <f>IF(F95="","",IF(AND('wta - h2h'!J95&gt;=coeff!$C$4,(E95*F95-1)&gt;=coeff!$C$20),coeff!$C$3/coeff!$C$19*(E95*F95-1)/(F95-1),0))</f>
        <v/>
      </c>
      <c r="I95" s="6" t="str">
        <f>IF(G95="","",IF(AND('wta - h2h'!J95&gt;=coeff!$C$4,(G95*(1-E95)-1)&gt;=coeff!$C$20),coeff!$C$3/coeff!$C$19*(G95*(1-E95)-1)/(G95-1),0))</f>
        <v/>
      </c>
    </row>
    <row r="96" spans="5:9" x14ac:dyDescent="0.25">
      <c r="E96" s="3" t="str">
        <f>IF(D96="","",IF(ISERROR(HLOOKUP(D96,$P$3:AC96,ROW()-2,FALSE))=FALSE,HLOOKUP(D96,$P$3:AC96,ROW()-2,FALSE),(HLOOKUP(D96-0.5,$P$3:AC96,ROW()-2,FALSE)+HLOOKUP(D96+0.5,$P$3:AC96,ROW()-2,FALSE))/2))</f>
        <v/>
      </c>
      <c r="H96" s="6" t="str">
        <f>IF(F96="","",IF(AND('wta - h2h'!J96&gt;=coeff!$C$4,(E96*F96-1)&gt;=coeff!$C$20),coeff!$C$3/coeff!$C$19*(E96*F96-1)/(F96-1),0))</f>
        <v/>
      </c>
      <c r="I96" s="6" t="str">
        <f>IF(G96="","",IF(AND('wta - h2h'!J96&gt;=coeff!$C$4,(G96*(1-E96)-1)&gt;=coeff!$C$20),coeff!$C$3/coeff!$C$19*(G96*(1-E96)-1)/(G96-1),0))</f>
        <v/>
      </c>
    </row>
    <row r="97" spans="5:9" x14ac:dyDescent="0.25">
      <c r="E97" s="3" t="str">
        <f>IF(D97="","",IF(ISERROR(HLOOKUP(D97,$P$3:AC97,ROW()-2,FALSE))=FALSE,HLOOKUP(D97,$P$3:AC97,ROW()-2,FALSE),(HLOOKUP(D97-0.5,$P$3:AC97,ROW()-2,FALSE)+HLOOKUP(D97+0.5,$P$3:AC97,ROW()-2,FALSE))/2))</f>
        <v/>
      </c>
      <c r="H97" s="6" t="str">
        <f>IF(F97="","",IF(AND('wta - h2h'!J97&gt;=coeff!$C$4,(E97*F97-1)&gt;=coeff!$C$20),coeff!$C$3/coeff!$C$19*(E97*F97-1)/(F97-1),0))</f>
        <v/>
      </c>
      <c r="I97" s="6" t="str">
        <f>IF(G97="","",IF(AND('wta - h2h'!J97&gt;=coeff!$C$4,(G97*(1-E97)-1)&gt;=coeff!$C$20),coeff!$C$3/coeff!$C$19*(G97*(1-E97)-1)/(G97-1),0))</f>
        <v/>
      </c>
    </row>
    <row r="98" spans="5:9" x14ac:dyDescent="0.25">
      <c r="E98" s="3" t="str">
        <f>IF(D98="","",IF(ISERROR(HLOOKUP(D98,$P$3:AC98,ROW()-2,FALSE))=FALSE,HLOOKUP(D98,$P$3:AC98,ROW()-2,FALSE),(HLOOKUP(D98-0.5,$P$3:AC98,ROW()-2,FALSE)+HLOOKUP(D98+0.5,$P$3:AC98,ROW()-2,FALSE))/2))</f>
        <v/>
      </c>
      <c r="H98" s="6" t="str">
        <f>IF(F98="","",IF(AND('wta - h2h'!J98&gt;=coeff!$C$4,(E98*F98-1)&gt;=coeff!$C$20),coeff!$C$3/coeff!$C$19*(E98*F98-1)/(F98-1),0))</f>
        <v/>
      </c>
      <c r="I98" s="6" t="str">
        <f>IF(G98="","",IF(AND('wta - h2h'!J98&gt;=coeff!$C$4,(G98*(1-E98)-1)&gt;=coeff!$C$20),coeff!$C$3/coeff!$C$19*(G98*(1-E98)-1)/(G98-1),0))</f>
        <v/>
      </c>
    </row>
    <row r="99" spans="5:9" x14ac:dyDescent="0.25">
      <c r="E99" s="3" t="str">
        <f>IF(D99="","",IF(ISERROR(HLOOKUP(D99,$P$3:AC99,ROW()-2,FALSE))=FALSE,HLOOKUP(D99,$P$3:AC99,ROW()-2,FALSE),(HLOOKUP(D99-0.5,$P$3:AC99,ROW()-2,FALSE)+HLOOKUP(D99+0.5,$P$3:AC99,ROW()-2,FALSE))/2))</f>
        <v/>
      </c>
      <c r="H99" s="6" t="str">
        <f>IF(F99="","",IF(AND('wta - h2h'!J99&gt;=coeff!$C$4,(E99*F99-1)&gt;=coeff!$C$20),coeff!$C$3/coeff!$C$19*(E99*F99-1)/(F99-1),0))</f>
        <v/>
      </c>
      <c r="I99" s="6" t="str">
        <f>IF(G99="","",IF(AND('wta - h2h'!J99&gt;=coeff!$C$4,(G99*(1-E99)-1)&gt;=coeff!$C$20),coeff!$C$3/coeff!$C$19*(G99*(1-E99)-1)/(G99-1),0))</f>
        <v/>
      </c>
    </row>
    <row r="100" spans="5:9" x14ac:dyDescent="0.25">
      <c r="E100" s="3" t="str">
        <f>IF(D100="","",IF(ISERROR(HLOOKUP(D100,$P$3:AC100,ROW()-2,FALSE))=FALSE,HLOOKUP(D100,$P$3:AC100,ROW()-2,FALSE),(HLOOKUP(D100-0.5,$P$3:AC100,ROW()-2,FALSE)+HLOOKUP(D100+0.5,$P$3:AC100,ROW()-2,FALSE))/2))</f>
        <v/>
      </c>
      <c r="H100" s="6" t="str">
        <f>IF(F100="","",IF(AND('wta - h2h'!J100&gt;=coeff!$C$4,(E100*F100-1)&gt;=coeff!$C$20),coeff!$C$3/coeff!$C$19*(E100*F100-1)/(F100-1),0))</f>
        <v/>
      </c>
      <c r="I100" s="6" t="str">
        <f>IF(G100="","",IF(AND('wta - h2h'!J100&gt;=coeff!$C$4,(G100*(1-E100)-1)&gt;=coeff!$C$20),coeff!$C$3/coeff!$C$19*(G100*(1-E100)-1)/(G100-1),0))</f>
        <v/>
      </c>
    </row>
    <row r="101" spans="5:9" x14ac:dyDescent="0.25">
      <c r="E101" s="3" t="str">
        <f>IF(D101="","",IF(ISERROR(HLOOKUP(D101,$P$3:AC101,ROW()-2,FALSE))=FALSE,HLOOKUP(D101,$P$3:AC101,ROW()-2,FALSE),(HLOOKUP(D101-0.5,$P$3:AC101,ROW()-2,FALSE)+HLOOKUP(D101+0.5,$P$3:AC101,ROW()-2,FALSE))/2))</f>
        <v/>
      </c>
      <c r="H101" s="6" t="str">
        <f>IF(F101="","",IF(AND('wta - h2h'!J101&gt;=coeff!$C$4,(E101*F101-1)&gt;=coeff!$C$20),coeff!$C$3/coeff!$C$19*(E101*F101-1)/(F101-1),0))</f>
        <v/>
      </c>
      <c r="I101" s="6" t="str">
        <f>IF(G101="","",IF(AND('wta - h2h'!J101&gt;=coeff!$C$4,(G101*(1-E101)-1)&gt;=coeff!$C$20),coeff!$C$3/coeff!$C$19*(G101*(1-E101)-1)/(G101-1),0))</f>
        <v/>
      </c>
    </row>
    <row r="102" spans="5:9" x14ac:dyDescent="0.25">
      <c r="E102" s="3" t="str">
        <f>IF(D102="","",IF(ISERROR(HLOOKUP(D102,$P$3:AC102,ROW()-2,FALSE))=FALSE,HLOOKUP(D102,$P$3:AC102,ROW()-2,FALSE),(HLOOKUP(D102-0.5,$P$3:AC102,ROW()-2,FALSE)+HLOOKUP(D102+0.5,$P$3:AC102,ROW()-2,FALSE))/2))</f>
        <v/>
      </c>
      <c r="H102" s="6" t="str">
        <f>IF(F102="","",IF(AND('wta - h2h'!J102&gt;=coeff!$C$4,(E102*F102-1)&gt;=coeff!$C$20),coeff!$C$3/coeff!$C$19*(E102*F102-1)/(F102-1),0))</f>
        <v/>
      </c>
      <c r="I102" s="6" t="str">
        <f>IF(G102="","",IF(AND('wta - h2h'!J102&gt;=coeff!$C$4,(G102*(1-E102)-1)&gt;=coeff!$C$20),coeff!$C$3/coeff!$C$19*(G102*(1-E102)-1)/(G102-1),0))</f>
        <v/>
      </c>
    </row>
    <row r="103" spans="5:9" x14ac:dyDescent="0.25">
      <c r="E103" s="3" t="str">
        <f>IF(D103="","",IF(ISERROR(HLOOKUP(D103,$P$3:AC103,ROW()-2,FALSE))=FALSE,HLOOKUP(D103,$P$3:AC103,ROW()-2,FALSE),(HLOOKUP(D103-0.5,$P$3:AC103,ROW()-2,FALSE)+HLOOKUP(D103+0.5,$P$3:AC103,ROW()-2,FALSE))/2))</f>
        <v/>
      </c>
      <c r="H103" s="6" t="str">
        <f>IF(F103="","",IF(AND('wta - h2h'!J103&gt;=coeff!$C$4,(E103*F103-1)&gt;=coeff!$C$20),coeff!$C$3/coeff!$C$19*(E103*F103-1)/(F103-1),0))</f>
        <v/>
      </c>
      <c r="I103" s="6" t="str">
        <f>IF(G103="","",IF(AND('wta - h2h'!J103&gt;=coeff!$C$4,(G103*(1-E103)-1)&gt;=coeff!$C$20),coeff!$C$3/coeff!$C$19*(G103*(1-E103)-1)/(G103-1),0))</f>
        <v/>
      </c>
    </row>
    <row r="104" spans="5:9" x14ac:dyDescent="0.25">
      <c r="E104" s="3" t="str">
        <f>IF(D104="","",IF(ISERROR(HLOOKUP(D104,$P$3:AC104,ROW()-2,FALSE))=FALSE,HLOOKUP(D104,$P$3:AC104,ROW()-2,FALSE),(HLOOKUP(D104-0.5,$P$3:AC104,ROW()-2,FALSE)+HLOOKUP(D104+0.5,$P$3:AC104,ROW()-2,FALSE))/2))</f>
        <v/>
      </c>
      <c r="H104" s="6" t="str">
        <f>IF(F104="","",IF(AND('wta - h2h'!J104&gt;=coeff!$C$4,(E104*F104-1)&gt;=coeff!$C$20),coeff!$C$3/coeff!$C$19*(E104*F104-1)/(F104-1),0))</f>
        <v/>
      </c>
      <c r="I104" s="6" t="str">
        <f>IF(G104="","",IF(AND('wta - h2h'!J104&gt;=coeff!$C$4,(G104*(1-E104)-1)&gt;=coeff!$C$20),coeff!$C$3/coeff!$C$19*(G104*(1-E104)-1)/(G104-1),0))</f>
        <v/>
      </c>
    </row>
    <row r="105" spans="5:9" x14ac:dyDescent="0.25">
      <c r="E105" s="3" t="str">
        <f>IF(D105="","",IF(ISERROR(HLOOKUP(D105,$P$3:AC105,ROW()-2,FALSE))=FALSE,HLOOKUP(D105,$P$3:AC105,ROW()-2,FALSE),(HLOOKUP(D105-0.5,$P$3:AC105,ROW()-2,FALSE)+HLOOKUP(D105+0.5,$P$3:AC105,ROW()-2,FALSE))/2))</f>
        <v/>
      </c>
      <c r="H105" s="6" t="str">
        <f>IF(F105="","",IF(AND('wta - h2h'!J105&gt;=coeff!$C$4,(E105*F105-1)&gt;=coeff!$C$20),coeff!$C$3/coeff!$C$19*(E105*F105-1)/(F105-1),0))</f>
        <v/>
      </c>
      <c r="I105" s="6" t="str">
        <f>IF(G105="","",IF(AND('wta - h2h'!J105&gt;=coeff!$C$4,(G105*(1-E105)-1)&gt;=coeff!$C$20),coeff!$C$3/coeff!$C$19*(G105*(1-E105)-1)/(G105-1),0))</f>
        <v/>
      </c>
    </row>
    <row r="106" spans="5:9" x14ac:dyDescent="0.25">
      <c r="E106" s="3" t="str">
        <f>IF(D106="","",IF(ISERROR(HLOOKUP(D106,$P$3:AC106,ROW()-2,FALSE))=FALSE,HLOOKUP(D106,$P$3:AC106,ROW()-2,FALSE),(HLOOKUP(D106-0.5,$P$3:AC106,ROW()-2,FALSE)+HLOOKUP(D106+0.5,$P$3:AC106,ROW()-2,FALSE))/2))</f>
        <v/>
      </c>
      <c r="H106" s="6" t="str">
        <f>IF(F106="","",IF(AND('wta - h2h'!J106&gt;=coeff!$C$4,(E106*F106-1)&gt;=coeff!$C$20),coeff!$C$3/coeff!$C$19*(E106*F106-1)/(F106-1),0))</f>
        <v/>
      </c>
      <c r="I106" s="6" t="str">
        <f>IF(G106="","",IF(AND('wta - h2h'!J106&gt;=coeff!$C$4,(G106*(1-E106)-1)&gt;=coeff!$C$20),coeff!$C$3/coeff!$C$19*(G106*(1-E106)-1)/(G106-1),0))</f>
        <v/>
      </c>
    </row>
    <row r="107" spans="5:9" x14ac:dyDescent="0.25">
      <c r="E107" s="3" t="str">
        <f>IF(D107="","",IF(ISERROR(HLOOKUP(D107,$P$3:AC107,ROW()-2,FALSE))=FALSE,HLOOKUP(D107,$P$3:AC107,ROW()-2,FALSE),(HLOOKUP(D107-0.5,$P$3:AC107,ROW()-2,FALSE)+HLOOKUP(D107+0.5,$P$3:AC107,ROW()-2,FALSE))/2))</f>
        <v/>
      </c>
      <c r="H107" s="6" t="str">
        <f>IF(F107="","",IF(AND('wta - h2h'!J107&gt;=coeff!$C$4,(E107*F107-1)&gt;=coeff!$C$20),coeff!$C$3/coeff!$C$19*(E107*F107-1)/(F107-1),0))</f>
        <v/>
      </c>
      <c r="I107" s="6" t="str">
        <f>IF(G107="","",IF(AND('wta - h2h'!J107&gt;=coeff!$C$4,(G107*(1-E107)-1)&gt;=coeff!$C$20),coeff!$C$3/coeff!$C$19*(G107*(1-E107)-1)/(G107-1),0))</f>
        <v/>
      </c>
    </row>
    <row r="108" spans="5:9" x14ac:dyDescent="0.25">
      <c r="E108" s="3" t="str">
        <f>IF(D108="","",IF(ISERROR(HLOOKUP(D108,$P$3:AC108,ROW()-2,FALSE))=FALSE,HLOOKUP(D108,$P$3:AC108,ROW()-2,FALSE),(HLOOKUP(D108-0.5,$P$3:AC108,ROW()-2,FALSE)+HLOOKUP(D108+0.5,$P$3:AC108,ROW()-2,FALSE))/2))</f>
        <v/>
      </c>
      <c r="H108" s="6" t="str">
        <f>IF(F108="","",IF(AND('wta - h2h'!J108&gt;=coeff!$C$4,(E108*F108-1)&gt;=coeff!$C$20),coeff!$C$3/coeff!$C$19*(E108*F108-1)/(F108-1),0))</f>
        <v/>
      </c>
      <c r="I108" s="6" t="str">
        <f>IF(G108="","",IF(AND('wta - h2h'!J108&gt;=coeff!$C$4,(G108*(1-E108)-1)&gt;=coeff!$C$20),coeff!$C$3/coeff!$C$19*(G108*(1-E108)-1)/(G108-1),0))</f>
        <v/>
      </c>
    </row>
    <row r="109" spans="5:9" x14ac:dyDescent="0.25">
      <c r="E109" s="3" t="str">
        <f>IF(D109="","",IF(ISERROR(HLOOKUP(D109,$P$3:AC109,ROW()-2,FALSE))=FALSE,HLOOKUP(D109,$P$3:AC109,ROW()-2,FALSE),(HLOOKUP(D109-0.5,$P$3:AC109,ROW()-2,FALSE)+HLOOKUP(D109+0.5,$P$3:AC109,ROW()-2,FALSE))/2))</f>
        <v/>
      </c>
      <c r="H109" s="6" t="str">
        <f>IF(F109="","",IF(AND('wta - h2h'!J109&gt;=coeff!$C$4,(E109*F109-1)&gt;=coeff!$C$20),coeff!$C$3/coeff!$C$19*(E109*F109-1)/(F109-1),0))</f>
        <v/>
      </c>
      <c r="I109" s="6" t="str">
        <f>IF(G109="","",IF(AND('wta - h2h'!J109&gt;=coeff!$C$4,(G109*(1-E109)-1)&gt;=coeff!$C$20),coeff!$C$3/coeff!$C$19*(G109*(1-E109)-1)/(G109-1),0))</f>
        <v/>
      </c>
    </row>
    <row r="110" spans="5:9" x14ac:dyDescent="0.25">
      <c r="E110" s="3" t="str">
        <f>IF(D110="","",IF(ISERROR(HLOOKUP(D110,$P$3:AC110,ROW()-2,FALSE))=FALSE,HLOOKUP(D110,$P$3:AC110,ROW()-2,FALSE),(HLOOKUP(D110-0.5,$P$3:AC110,ROW()-2,FALSE)+HLOOKUP(D110+0.5,$P$3:AC110,ROW()-2,FALSE))/2))</f>
        <v/>
      </c>
      <c r="H110" s="6" t="str">
        <f>IF(F110="","",IF(AND('wta - h2h'!J110&gt;=coeff!$C$4,(E110*F110-1)&gt;=coeff!$C$20),coeff!$C$3/coeff!$C$19*(E110*F110-1)/(F110-1),0))</f>
        <v/>
      </c>
      <c r="I110" s="6" t="str">
        <f>IF(G110="","",IF(AND('wta - h2h'!J110&gt;=coeff!$C$4,(G110*(1-E110)-1)&gt;=coeff!$C$20),coeff!$C$3/coeff!$C$19*(G110*(1-E110)-1)/(G110-1),0))</f>
        <v/>
      </c>
    </row>
    <row r="111" spans="5:9" x14ac:dyDescent="0.25">
      <c r="E111" s="3" t="str">
        <f>IF(D111="","",IF(ISERROR(HLOOKUP(D111,$P$3:AC111,ROW()-2,FALSE))=FALSE,HLOOKUP(D111,$P$3:AC111,ROW()-2,FALSE),(HLOOKUP(D111-0.5,$P$3:AC111,ROW()-2,FALSE)+HLOOKUP(D111+0.5,$P$3:AC111,ROW()-2,FALSE))/2))</f>
        <v/>
      </c>
      <c r="H111" s="6" t="str">
        <f>IF(F111="","",IF(AND('wta - h2h'!J111&gt;=coeff!$C$4,(E111*F111-1)&gt;=coeff!$C$20),coeff!$C$3/coeff!$C$19*(E111*F111-1)/(F111-1),0))</f>
        <v/>
      </c>
      <c r="I111" s="6" t="str">
        <f>IF(G111="","",IF(AND('wta - h2h'!J111&gt;=coeff!$C$4,(G111*(1-E111)-1)&gt;=coeff!$C$20),coeff!$C$3/coeff!$C$19*(G111*(1-E111)-1)/(G111-1),0))</f>
        <v/>
      </c>
    </row>
    <row r="112" spans="5:9" x14ac:dyDescent="0.25">
      <c r="E112" s="3" t="str">
        <f>IF(D112="","",IF(ISERROR(HLOOKUP(D112,$P$3:AC112,ROW()-2,FALSE))=FALSE,HLOOKUP(D112,$P$3:AC112,ROW()-2,FALSE),(HLOOKUP(D112-0.5,$P$3:AC112,ROW()-2,FALSE)+HLOOKUP(D112+0.5,$P$3:AC112,ROW()-2,FALSE))/2))</f>
        <v/>
      </c>
      <c r="H112" s="6" t="str">
        <f>IF(F112="","",IF(AND('wta - h2h'!J112&gt;=coeff!$C$4,(E112*F112-1)&gt;=coeff!$C$20),coeff!$C$3/coeff!$C$19*(E112*F112-1)/(F112-1),0))</f>
        <v/>
      </c>
      <c r="I112" s="6" t="str">
        <f>IF(G112="","",IF(AND('wta - h2h'!J112&gt;=coeff!$C$4,(G112*(1-E112)-1)&gt;=coeff!$C$20),coeff!$C$3/coeff!$C$19*(G112*(1-E112)-1)/(G112-1),0))</f>
        <v/>
      </c>
    </row>
    <row r="113" spans="5:9" x14ac:dyDescent="0.25">
      <c r="E113" s="3" t="str">
        <f>IF(D113="","",IF(ISERROR(HLOOKUP(D113,$P$3:AC113,ROW()-2,FALSE))=FALSE,HLOOKUP(D113,$P$3:AC113,ROW()-2,FALSE),(HLOOKUP(D113-0.5,$P$3:AC113,ROW()-2,FALSE)+HLOOKUP(D113+0.5,$P$3:AC113,ROW()-2,FALSE))/2))</f>
        <v/>
      </c>
      <c r="H113" s="6" t="str">
        <f>IF(F113="","",IF(AND('wta - h2h'!J113&gt;=coeff!$C$4,(E113*F113-1)&gt;=coeff!$C$20),coeff!$C$3/coeff!$C$19*(E113*F113-1)/(F113-1),0))</f>
        <v/>
      </c>
      <c r="I113" s="6" t="str">
        <f>IF(G113="","",IF(AND('wta - h2h'!J113&gt;=coeff!$C$4,(G113*(1-E113)-1)&gt;=coeff!$C$20),coeff!$C$3/coeff!$C$19*(G113*(1-E113)-1)/(G113-1),0))</f>
        <v/>
      </c>
    </row>
    <row r="114" spans="5:9" x14ac:dyDescent="0.25">
      <c r="E114" s="3" t="str">
        <f>IF(D114="","",IF(ISERROR(HLOOKUP(D114,$P$3:AC114,ROW()-2,FALSE))=FALSE,HLOOKUP(D114,$P$3:AC114,ROW()-2,FALSE),(HLOOKUP(D114-0.5,$P$3:AC114,ROW()-2,FALSE)+HLOOKUP(D114+0.5,$P$3:AC114,ROW()-2,FALSE))/2))</f>
        <v/>
      </c>
      <c r="H114" s="6" t="str">
        <f>IF(F114="","",IF(AND('wta - h2h'!J114&gt;=coeff!$C$4,(E114*F114-1)&gt;=coeff!$C$20),coeff!$C$3/coeff!$C$19*(E114*F114-1)/(F114-1),0))</f>
        <v/>
      </c>
      <c r="I114" s="6" t="str">
        <f>IF(G114="","",IF(AND('wta - h2h'!J114&gt;=coeff!$C$4,(G114*(1-E114)-1)&gt;=coeff!$C$20),coeff!$C$3/coeff!$C$19*(G114*(1-E114)-1)/(G114-1),0))</f>
        <v/>
      </c>
    </row>
    <row r="115" spans="5:9" x14ac:dyDescent="0.25">
      <c r="E115" s="3" t="str">
        <f>IF(D115="","",IF(ISERROR(HLOOKUP(D115,$P$3:AC115,ROW()-2,FALSE))=FALSE,HLOOKUP(D115,$P$3:AC115,ROW()-2,FALSE),(HLOOKUP(D115-0.5,$P$3:AC115,ROW()-2,FALSE)+HLOOKUP(D115+0.5,$P$3:AC115,ROW()-2,FALSE))/2))</f>
        <v/>
      </c>
      <c r="H115" s="6" t="str">
        <f>IF(F115="","",IF(AND('wta - h2h'!J115&gt;=coeff!$C$4,(E115*F115-1)&gt;=coeff!$C$20),coeff!$C$3/coeff!$C$19*(E115*F115-1)/(F115-1),0))</f>
        <v/>
      </c>
      <c r="I115" s="6" t="str">
        <f>IF(G115="","",IF(AND('wta - h2h'!J115&gt;=coeff!$C$4,(G115*(1-E115)-1)&gt;=coeff!$C$20),coeff!$C$3/coeff!$C$19*(G115*(1-E115)-1)/(G115-1),0))</f>
        <v/>
      </c>
    </row>
    <row r="116" spans="5:9" x14ac:dyDescent="0.25">
      <c r="E116" s="3" t="str">
        <f>IF(D116="","",IF(ISERROR(HLOOKUP(D116,$P$3:AC116,ROW()-2,FALSE))=FALSE,HLOOKUP(D116,$P$3:AC116,ROW()-2,FALSE),(HLOOKUP(D116-0.5,$P$3:AC116,ROW()-2,FALSE)+HLOOKUP(D116+0.5,$P$3:AC116,ROW()-2,FALSE))/2))</f>
        <v/>
      </c>
      <c r="H116" s="6" t="str">
        <f>IF(F116="","",IF(AND('wta - h2h'!J116&gt;=coeff!$C$4,(E116*F116-1)&gt;=coeff!$C$20),coeff!$C$3/coeff!$C$19*(E116*F116-1)/(F116-1),0))</f>
        <v/>
      </c>
      <c r="I116" s="6" t="str">
        <f>IF(G116="","",IF(AND('wta - h2h'!J116&gt;=coeff!$C$4,(G116*(1-E116)-1)&gt;=coeff!$C$20),coeff!$C$3/coeff!$C$19*(G116*(1-E116)-1)/(G116-1),0))</f>
        <v/>
      </c>
    </row>
    <row r="117" spans="5:9" x14ac:dyDescent="0.25">
      <c r="E117" s="3" t="str">
        <f>IF(D117="","",IF(ISERROR(HLOOKUP(D117,$P$3:AC117,ROW()-2,FALSE))=FALSE,HLOOKUP(D117,$P$3:AC117,ROW()-2,FALSE),(HLOOKUP(D117-0.5,$P$3:AC117,ROW()-2,FALSE)+HLOOKUP(D117+0.5,$P$3:AC117,ROW()-2,FALSE))/2))</f>
        <v/>
      </c>
      <c r="H117" s="6" t="str">
        <f>IF(F117="","",IF(AND('wta - h2h'!J117&gt;=coeff!$C$4,(E117*F117-1)&gt;=coeff!$C$20),coeff!$C$3/coeff!$C$19*(E117*F117-1)/(F117-1),0))</f>
        <v/>
      </c>
      <c r="I117" s="6" t="str">
        <f>IF(G117="","",IF(AND('wta - h2h'!J117&gt;=coeff!$C$4,(G117*(1-E117)-1)&gt;=coeff!$C$20),coeff!$C$3/coeff!$C$19*(G117*(1-E117)-1)/(G117-1),0))</f>
        <v/>
      </c>
    </row>
    <row r="118" spans="5:9" x14ac:dyDescent="0.25">
      <c r="E118" s="3" t="str">
        <f>IF(D118="","",IF(ISERROR(HLOOKUP(D118,$P$3:AC118,ROW()-2,FALSE))=FALSE,HLOOKUP(D118,$P$3:AC118,ROW()-2,FALSE),(HLOOKUP(D118-0.5,$P$3:AC118,ROW()-2,FALSE)+HLOOKUP(D118+0.5,$P$3:AC118,ROW()-2,FALSE))/2))</f>
        <v/>
      </c>
      <c r="H118" s="6" t="str">
        <f>IF(F118="","",IF(AND('wta - h2h'!J118&gt;=coeff!$C$4,(E118*F118-1)&gt;=coeff!$C$20),coeff!$C$3/coeff!$C$19*(E118*F118-1)/(F118-1),0))</f>
        <v/>
      </c>
      <c r="I118" s="6" t="str">
        <f>IF(G118="","",IF(AND('wta - h2h'!J118&gt;=coeff!$C$4,(G118*(1-E118)-1)&gt;=coeff!$C$20),coeff!$C$3/coeff!$C$19*(G118*(1-E118)-1)/(G118-1),0))</f>
        <v/>
      </c>
    </row>
    <row r="119" spans="5:9" x14ac:dyDescent="0.25">
      <c r="E119" s="3" t="str">
        <f>IF(D119="","",IF(ISERROR(HLOOKUP(D119,$P$3:AC119,ROW()-2,FALSE))=FALSE,HLOOKUP(D119,$P$3:AC119,ROW()-2,FALSE),(HLOOKUP(D119-0.5,$P$3:AC119,ROW()-2,FALSE)+HLOOKUP(D119+0.5,$P$3:AC119,ROW()-2,FALSE))/2))</f>
        <v/>
      </c>
      <c r="H119" s="6" t="str">
        <f>IF(F119="","",IF(AND('wta - h2h'!J119&gt;=coeff!$C$4,(E119*F119-1)&gt;=coeff!$C$20),coeff!$C$3/coeff!$C$19*(E119*F119-1)/(F119-1),0))</f>
        <v/>
      </c>
      <c r="I119" s="6" t="str">
        <f>IF(G119="","",IF(AND('wta - h2h'!J119&gt;=coeff!$C$4,(G119*(1-E119)-1)&gt;=coeff!$C$20),coeff!$C$3/coeff!$C$19*(G119*(1-E119)-1)/(G119-1),0))</f>
        <v/>
      </c>
    </row>
    <row r="120" spans="5:9" x14ac:dyDescent="0.25">
      <c r="E120" s="3" t="str">
        <f>IF(D120="","",IF(ISERROR(HLOOKUP(D120,$P$3:AC120,ROW()-2,FALSE))=FALSE,HLOOKUP(D120,$P$3:AC120,ROW()-2,FALSE),(HLOOKUP(D120-0.5,$P$3:AC120,ROW()-2,FALSE)+HLOOKUP(D120+0.5,$P$3:AC120,ROW()-2,FALSE))/2))</f>
        <v/>
      </c>
      <c r="H120" s="6" t="str">
        <f>IF(F120="","",IF(AND('wta - h2h'!J120&gt;=coeff!$C$4,(E120*F120-1)&gt;=coeff!$C$20),coeff!$C$3/coeff!$C$19*(E120*F120-1)/(F120-1),0))</f>
        <v/>
      </c>
      <c r="I120" s="6" t="str">
        <f>IF(G120="","",IF(AND('wta - h2h'!J120&gt;=coeff!$C$4,(G120*(1-E120)-1)&gt;=coeff!$C$20),coeff!$C$3/coeff!$C$19*(G120*(1-E120)-1)/(G120-1),0))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AB120"/>
  <sheetViews>
    <sheetView workbookViewId="0">
      <selection activeCell="W4" sqref="W4"/>
    </sheetView>
  </sheetViews>
  <sheetFormatPr defaultRowHeight="15" x14ac:dyDescent="0.25"/>
  <cols>
    <col min="1" max="1" width="12" bestFit="1" customWidth="1"/>
    <col min="2" max="2" width="19.140625" bestFit="1" customWidth="1"/>
    <col min="3" max="3" width="15.140625" bestFit="1" customWidth="1"/>
    <col min="4" max="4" width="7.140625" bestFit="1" customWidth="1"/>
    <col min="5" max="6" width="6.5703125" bestFit="1" customWidth="1"/>
    <col min="7" max="8" width="8.28515625" style="6" bestFit="1" customWidth="1"/>
    <col min="9" max="9" width="5.28515625" bestFit="1" customWidth="1"/>
    <col min="10" max="10" width="7.140625" bestFit="1" customWidth="1"/>
    <col min="11" max="11" width="4.7109375" bestFit="1" customWidth="1"/>
    <col min="12" max="12" width="9.85546875" bestFit="1" customWidth="1"/>
    <col min="13" max="14" width="10.28515625" bestFit="1" customWidth="1"/>
    <col min="15" max="16" width="10.5703125" bestFit="1" customWidth="1"/>
    <col min="17" max="18" width="9.28515625" bestFit="1" customWidth="1"/>
    <col min="19" max="20" width="9.7109375" bestFit="1" customWidth="1"/>
    <col min="21" max="22" width="10" bestFit="1" customWidth="1"/>
    <col min="24" max="24" width="9.42578125" bestFit="1" customWidth="1"/>
    <col min="25" max="25" width="9.85546875" bestFit="1" customWidth="1"/>
    <col min="26" max="26" width="11.140625" bestFit="1" customWidth="1"/>
    <col min="27" max="27" width="10.140625" bestFit="1" customWidth="1"/>
    <col min="28" max="28" width="11.42578125" bestFit="1" customWidth="1"/>
  </cols>
  <sheetData>
    <row r="3" spans="1:28" s="4" customFormat="1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5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 t="s">
        <v>27</v>
      </c>
      <c r="Y3" s="4" t="s">
        <v>28</v>
      </c>
      <c r="Z3" s="4" t="s">
        <v>29</v>
      </c>
      <c r="AA3" s="4" t="s">
        <v>30</v>
      </c>
      <c r="AB3" s="4" t="s">
        <v>31</v>
      </c>
    </row>
    <row r="4" spans="1:28" x14ac:dyDescent="0.25">
      <c r="G4" s="6" t="str">
        <f>IF(E4="","",IF(AND(J4&gt;=coeff!$E$4,(D4*E4-1)&gt;=0.05),coeff!$E$3/coeff!$E$7*(D4*E4-1)/(E4-1),0))</f>
        <v/>
      </c>
      <c r="H4" s="6" t="str">
        <f>IF(F4="","",IF(AND(J4&gt;=coeff!$E$4,(F4*(1-D4)-1)&gt;=0.05),coeff!$E$3/coeff!$E$7*(F4*(1-D4)-1)/(F4-1),0))</f>
        <v/>
      </c>
      <c r="O4" s="6" t="str">
        <f>IF(M4="","",IF(AND(J4&gt;=coeff!$E$4,(L4*M4-1)&gt;=0.05),coeff!$E$3/coeff!$E$11*(L4*M4-1)/(M4-1),0))</f>
        <v/>
      </c>
      <c r="P4" s="6" t="str">
        <f>IF(N4="","",IF(AND(J4&gt;=coeff!$E$4,(N4*(1-L4)-1)&gt;=0.05),coeff!$E$3/coeff!$E$11*(N4*(1-L4)-1)/(N4-1),0))</f>
        <v/>
      </c>
      <c r="U4" s="6" t="str">
        <f>IF(S4="","",IF(AND(J4&gt;=coeff!$E$4,(R4*S4-1)&gt;=0.05),coeff!$E$3/coeff!$E$15*(R4*S4-1)/(S4-1),0))</f>
        <v/>
      </c>
      <c r="V4" s="6" t="str">
        <f>IF(T4="","",IF(AND(J4&gt;=coeff!$E$4,(T4*(1-R4)-1)&gt;=0.05),coeff!$E$3/coeff!$E$15*(T4*(1-R4)-1)/(T4-1),0))</f>
        <v/>
      </c>
      <c r="AA4" s="6" t="str">
        <f>IF(Y4="","",IF(AND(J4&gt;=coeff!$E$4,(X4*Y4-1)&gt;=0.05),coeff!$E$3/coeff!$E$19*(X4*Y4-1)/(Y4-1),0))</f>
        <v/>
      </c>
      <c r="AB4" s="6" t="str">
        <f>IF(Z4="","",IF(AND(J4&gt;=coeff!$E$4,(Z4*(1-X4)-1)&gt;=0.05),coeff!$E$3/coeff!$E$19*(Z4*(1-X4)-1)/(Z4-1),0))</f>
        <v/>
      </c>
    </row>
    <row r="5" spans="1:28" x14ac:dyDescent="0.25">
      <c r="G5" s="6" t="str">
        <f>IF(E5="","",IF(AND(J5&gt;=coeff!$E$4,(D5*E5-1)&gt;=0.05),coeff!$E$3/coeff!$E$7*(D5*E5-1)/(E5-1),0))</f>
        <v/>
      </c>
      <c r="H5" s="6" t="str">
        <f>IF(F5="","",IF(AND(J5&gt;=coeff!$E$4,(F5*(1-D5)-1)&gt;=0.05),coeff!$E$3/coeff!$E$7*(F5*(1-D5)-1)/(F5-1),0))</f>
        <v/>
      </c>
      <c r="O5" s="6" t="str">
        <f>IF(M5="","",IF(AND(J5&gt;=coeff!$E$4,(L5*M5-1)&gt;=0.05),coeff!$E$3/coeff!$E$11*(L5*M5-1)/(M5-1),0))</f>
        <v/>
      </c>
      <c r="P5" s="6" t="str">
        <f>IF(N5="","",IF(AND(J5&gt;=coeff!$E$4,(N5*(1-L5)-1)&gt;=0.05),coeff!$E$3/coeff!$E$11*(N5*(1-L5)-1)/(N5-1),0))</f>
        <v/>
      </c>
      <c r="U5" s="6" t="str">
        <f>IF(S5="","",IF(AND(J5&gt;=coeff!$E$4,(R5*S5-1)&gt;=0.05),coeff!$E$3/coeff!$E$15*(R5*S5-1)/(S5-1),0))</f>
        <v/>
      </c>
      <c r="V5" s="6" t="str">
        <f>IF(T5="","",IF(AND(J5&gt;=coeff!$E$4,(T5*(1-R5)-1)&gt;=0.05),coeff!$E$3/coeff!$E$15*(T5*(1-R5)-1)/(T5-1),0))</f>
        <v/>
      </c>
      <c r="AA5" s="6" t="str">
        <f>IF(Y5="","",IF(AND(J5&gt;=coeff!$E$4,(X5*Y5-1)&gt;=0.05),coeff!$E$3/coeff!$E$19*(X5*Y5-1)/(Y5-1),0))</f>
        <v/>
      </c>
      <c r="AB5" s="6" t="str">
        <f>IF(Z5="","",IF(AND(J5&gt;=coeff!$E$4,(Z5*(1-X5)-1)&gt;=0.05),coeff!$E$3/coeff!$E$19*(Z5*(1-X5)-1)/(Z5-1),0))</f>
        <v/>
      </c>
    </row>
    <row r="6" spans="1:28" x14ac:dyDescent="0.25">
      <c r="G6" s="6" t="str">
        <f>IF(E6="","",IF(AND(J6&gt;=coeff!$E$4,(D6*E6-1)&gt;=0.05),coeff!$E$3/coeff!$E$7*(D6*E6-1)/(E6-1),0))</f>
        <v/>
      </c>
      <c r="H6" s="6" t="str">
        <f>IF(F6="","",IF(AND(J6&gt;=coeff!$E$4,(F6*(1-D6)-1)&gt;=0.05),coeff!$E$3/coeff!$E$7*(F6*(1-D6)-1)/(F6-1),0))</f>
        <v/>
      </c>
      <c r="O6" s="6" t="str">
        <f>IF(M6="","",IF(AND(J6&gt;=coeff!$E$4,(L6*M6-1)&gt;=0.05),coeff!$E$3/coeff!$E$11*(L6*M6-1)/(M6-1),0))</f>
        <v/>
      </c>
      <c r="P6" s="6" t="str">
        <f>IF(N6="","",IF(AND(J6&gt;=coeff!$E$4,(N6*(1-L6)-1)&gt;=0.05),coeff!$E$3/coeff!$E$11*(N6*(1-L6)-1)/(N6-1),0))</f>
        <v/>
      </c>
      <c r="U6" s="6" t="str">
        <f>IF(S6="","",IF(AND(J6&gt;=coeff!$E$4,(R6*S6-1)&gt;=0.05),coeff!$E$3/coeff!$E$15*(R6*S6-1)/(S6-1),0))</f>
        <v/>
      </c>
      <c r="V6" s="6" t="str">
        <f>IF(T6="","",IF(AND(J6&gt;=coeff!$E$4,(T6*(1-R6)-1)&gt;=0.05),coeff!$E$3/coeff!$E$15*(T6*(1-R6)-1)/(T6-1),0))</f>
        <v/>
      </c>
      <c r="AA6" s="6" t="str">
        <f>IF(Y6="","",IF(AND(J6&gt;=coeff!$E$4,(X6*Y6-1)&gt;=0.05),coeff!$E$3/coeff!$E$19*(X6*Y6-1)/(Y6-1),0))</f>
        <v/>
      </c>
      <c r="AB6" s="6" t="str">
        <f>IF(Z6="","",IF(AND(J6&gt;=coeff!$E$4,(Z6*(1-X6)-1)&gt;=0.05),coeff!$E$3/coeff!$E$19*(Z6*(1-X6)-1)/(Z6-1),0))</f>
        <v/>
      </c>
    </row>
    <row r="7" spans="1:28" x14ac:dyDescent="0.25">
      <c r="G7" s="6" t="str">
        <f>IF(E7="","",IF(AND(J7&gt;=coeff!$E$4,(D7*E7-1)&gt;=0.05),coeff!$E$3/coeff!$E$7*(D7*E7-1)/(E7-1),0))</f>
        <v/>
      </c>
      <c r="H7" s="6" t="str">
        <f>IF(F7="","",IF(AND(J7&gt;=coeff!$E$4,(F7*(1-D7)-1)&gt;=0.05),coeff!$E$3/coeff!$E$7*(F7*(1-D7)-1)/(F7-1),0))</f>
        <v/>
      </c>
      <c r="O7" s="6" t="str">
        <f>IF(M7="","",IF(AND(J7&gt;=coeff!$E$4,(L7*M7-1)&gt;=0.05),coeff!$E$3/coeff!$E$11*(L7*M7-1)/(M7-1),0))</f>
        <v/>
      </c>
      <c r="P7" s="6" t="str">
        <f>IF(N7="","",IF(AND(J7&gt;=coeff!$E$4,(N7*(1-L7)-1)&gt;=0.05),coeff!$E$3/coeff!$E$11*(N7*(1-L7)-1)/(N7-1),0))</f>
        <v/>
      </c>
      <c r="U7" s="6" t="str">
        <f>IF(S7="","",IF(AND(J7&gt;=coeff!$E$4,(R7*S7-1)&gt;=0.05),coeff!$E$3/coeff!$E$15*(R7*S7-1)/(S7-1),0))</f>
        <v/>
      </c>
      <c r="V7" s="6" t="str">
        <f>IF(T7="","",IF(AND(J7&gt;=coeff!$E$4,(T7*(1-R7)-1)&gt;=0.05),coeff!$E$3/coeff!$E$15*(T7*(1-R7)-1)/(T7-1),0))</f>
        <v/>
      </c>
      <c r="AA7" s="6" t="str">
        <f>IF(Y7="","",IF(AND(J7&gt;=coeff!$E$4,(X7*Y7-1)&gt;=0.05),coeff!$E$3/coeff!$E$19*(X7*Y7-1)/(Y7-1),0))</f>
        <v/>
      </c>
      <c r="AB7" s="6" t="str">
        <f>IF(Z7="","",IF(AND(J7&gt;=coeff!$E$4,(Z7*(1-X7)-1)&gt;=0.05),coeff!$E$3/coeff!$E$19*(Z7*(1-X7)-1)/(Z7-1),0))</f>
        <v/>
      </c>
    </row>
    <row r="8" spans="1:28" x14ac:dyDescent="0.25">
      <c r="G8" s="6" t="str">
        <f>IF(E8="","",IF(AND(J8&gt;=coeff!$E$4,(D8*E8-1)&gt;=0.05),coeff!$E$3/coeff!$E$7*(D8*E8-1)/(E8-1),0))</f>
        <v/>
      </c>
      <c r="H8" s="6" t="str">
        <f>IF(F8="","",IF(AND(J8&gt;=coeff!$E$4,(F8*(1-D8)-1)&gt;=0.05),coeff!$E$3/coeff!$E$7*(F8*(1-D8)-1)/(F8-1),0))</f>
        <v/>
      </c>
      <c r="O8" s="6" t="str">
        <f>IF(M8="","",IF(AND(J8&gt;=coeff!$E$4,(L8*M8-1)&gt;=0.05),coeff!$E$3/coeff!$E$11*(L8*M8-1)/(M8-1),0))</f>
        <v/>
      </c>
      <c r="P8" s="6" t="str">
        <f>IF(N8="","",IF(AND(J8&gt;=coeff!$E$4,(N8*(1-L8)-1)&gt;=0.05),coeff!$E$3/coeff!$E$11*(N8*(1-L8)-1)/(N8-1),0))</f>
        <v/>
      </c>
      <c r="U8" s="6" t="str">
        <f>IF(S8="","",IF(AND(J8&gt;=coeff!$E$4,(R8*S8-1)&gt;=0.05),coeff!$E$3/coeff!$E$15*(R8*S8-1)/(S8-1),0))</f>
        <v/>
      </c>
      <c r="V8" s="6" t="str">
        <f>IF(T8="","",IF(AND(J8&gt;=coeff!$E$4,(T8*(1-R8)-1)&gt;=0.05),coeff!$E$3/coeff!$E$15*(T8*(1-R8)-1)/(T8-1),0))</f>
        <v/>
      </c>
      <c r="AA8" s="6" t="str">
        <f>IF(Y8="","",IF(AND(J8&gt;=coeff!$E$4,(X8*Y8-1)&gt;=0.05),coeff!$E$3/coeff!$E$19*(X8*Y8-1)/(Y8-1),0))</f>
        <v/>
      </c>
      <c r="AB8" s="6" t="str">
        <f>IF(Z8="","",IF(AND(J8&gt;=coeff!$E$4,(Z8*(1-X8)-1)&gt;=0.05),coeff!$E$3/coeff!$E$19*(Z8*(1-X8)-1)/(Z8-1),0))</f>
        <v/>
      </c>
    </row>
    <row r="9" spans="1:28" x14ac:dyDescent="0.25">
      <c r="G9" s="6" t="str">
        <f>IF(E9="","",IF(AND(J9&gt;=coeff!$E$4,(D9*E9-1)&gt;=0.05),coeff!$E$3/coeff!$E$7*(D9*E9-1)/(E9-1),0))</f>
        <v/>
      </c>
      <c r="H9" s="6" t="str">
        <f>IF(F9="","",IF(AND(J9&gt;=coeff!$E$4,(F9*(1-D9)-1)&gt;=0.05),coeff!$E$3/coeff!$E$7*(F9*(1-D9)-1)/(F9-1),0))</f>
        <v/>
      </c>
      <c r="O9" s="6" t="str">
        <f>IF(M9="","",IF(AND(J9&gt;=coeff!$E$4,(L9*M9-1)&gt;=0.05),coeff!$E$3/coeff!$E$11*(L9*M9-1)/(M9-1),0))</f>
        <v/>
      </c>
      <c r="P9" s="6" t="str">
        <f>IF(N9="","",IF(AND(J9&gt;=coeff!$E$4,(N9*(1-L9)-1)&gt;=0.05),coeff!$E$3/coeff!$E$11*(N9*(1-L9)-1)/(N9-1),0))</f>
        <v/>
      </c>
      <c r="U9" s="6" t="str">
        <f>IF(S9="","",IF(AND(J9&gt;=coeff!$E$4,(R9*S9-1)&gt;=0.05),coeff!$E$3/coeff!$E$15*(R9*S9-1)/(S9-1),0))</f>
        <v/>
      </c>
      <c r="V9" s="6" t="str">
        <f>IF(T9="","",IF(AND(J9&gt;=coeff!$E$4,(T9*(1-R9)-1)&gt;=0.05),coeff!$E$3/coeff!$E$15*(T9*(1-R9)-1)/(T9-1),0))</f>
        <v/>
      </c>
      <c r="AA9" s="6" t="str">
        <f>IF(Y9="","",IF(AND(J9&gt;=coeff!$E$4,(X9*Y9-1)&gt;=0.05),coeff!$E$3/coeff!$E$19*(X9*Y9-1)/(Y9-1),0))</f>
        <v/>
      </c>
      <c r="AB9" s="6" t="str">
        <f>IF(Z9="","",IF(AND(J9&gt;=coeff!$E$4,(Z9*(1-X9)-1)&gt;=0.05),coeff!$E$3/coeff!$E$19*(Z9*(1-X9)-1)/(Z9-1),0))</f>
        <v/>
      </c>
    </row>
    <row r="10" spans="1:28" x14ac:dyDescent="0.25">
      <c r="G10" s="6" t="str">
        <f>IF(E10="","",IF(AND(J10&gt;=coeff!$E$4,(D10*E10-1)&gt;=0.05),coeff!$E$3/coeff!$E$7*(D10*E10-1)/(E10-1),0))</f>
        <v/>
      </c>
      <c r="H10" s="6" t="str">
        <f>IF(F10="","",IF(AND(J10&gt;=coeff!$E$4,(F10*(1-D10)-1)&gt;=0.05),coeff!$E$3/coeff!$E$7*(F10*(1-D10)-1)/(F10-1),0))</f>
        <v/>
      </c>
      <c r="O10" s="6" t="str">
        <f>IF(M10="","",IF(AND(J10&gt;=coeff!$E$4,(L10*M10-1)&gt;=0.05),coeff!$E$3/coeff!$E$11*(L10*M10-1)/(M10-1),0))</f>
        <v/>
      </c>
      <c r="P10" s="6" t="str">
        <f>IF(N10="","",IF(AND(J10&gt;=coeff!$E$4,(N10*(1-L10)-1)&gt;=0.05),coeff!$E$3/coeff!$E$11*(N10*(1-L10)-1)/(N10-1),0))</f>
        <v/>
      </c>
      <c r="U10" s="6" t="str">
        <f>IF(S10="","",IF(AND(J10&gt;=coeff!$E$4,(R10*S10-1)&gt;=0.05),coeff!$E$3/coeff!$E$15*(R10*S10-1)/(S10-1),0))</f>
        <v/>
      </c>
      <c r="V10" s="6" t="str">
        <f>IF(T10="","",IF(AND(J10&gt;=coeff!$E$4,(T10*(1-R10)-1)&gt;=0.05),coeff!$E$3/coeff!$E$15*(T10*(1-R10)-1)/(T10-1),0))</f>
        <v/>
      </c>
      <c r="AA10" s="6" t="str">
        <f>IF(Y10="","",IF(AND(J10&gt;=coeff!$E$4,(X10*Y10-1)&gt;=0.05),coeff!$E$3/coeff!$E$19*(X10*Y10-1)/(Y10-1),0))</f>
        <v/>
      </c>
      <c r="AB10" s="6" t="str">
        <f>IF(Z10="","",IF(AND(J10&gt;=coeff!$E$4,(Z10*(1-X10)-1)&gt;=0.05),coeff!$E$3/coeff!$E$19*(Z10*(1-X10)-1)/(Z10-1),0))</f>
        <v/>
      </c>
    </row>
    <row r="11" spans="1:28" x14ac:dyDescent="0.25">
      <c r="G11" s="6" t="str">
        <f>IF(E11="","",IF(AND(J11&gt;=coeff!$E$4,(D11*E11-1)&gt;=0.05),coeff!$E$3/coeff!$E$7*(D11*E11-1)/(E11-1),0))</f>
        <v/>
      </c>
      <c r="H11" s="6" t="str">
        <f>IF(F11="","",IF(AND(J11&gt;=coeff!$E$4,(F11*(1-D11)-1)&gt;=0.05),coeff!$E$3/coeff!$E$7*(F11*(1-D11)-1)/(F11-1),0))</f>
        <v/>
      </c>
      <c r="O11" s="6" t="str">
        <f>IF(M11="","",IF(AND(J11&gt;=coeff!$E$4,(L11*M11-1)&gt;=0.05),coeff!$E$3/coeff!$E$11*(L11*M11-1)/(M11-1),0))</f>
        <v/>
      </c>
      <c r="P11" s="6" t="str">
        <f>IF(N11="","",IF(AND(J11&gt;=coeff!$E$4,(N11*(1-L11)-1)&gt;=0.05),coeff!$E$3/coeff!$E$11*(N11*(1-L11)-1)/(N11-1),0))</f>
        <v/>
      </c>
      <c r="U11" s="6" t="str">
        <f>IF(S11="","",IF(AND(J11&gt;=coeff!$E$4,(R11*S11-1)&gt;=0.05),coeff!$E$3/coeff!$E$15*(R11*S11-1)/(S11-1),0))</f>
        <v/>
      </c>
      <c r="V11" s="6" t="str">
        <f>IF(T11="","",IF(AND(J11&gt;=coeff!$E$4,(T11*(1-R11)-1)&gt;=0.05),coeff!$E$3/coeff!$E$15*(T11*(1-R11)-1)/(T11-1),0))</f>
        <v/>
      </c>
      <c r="AA11" s="6" t="str">
        <f>IF(Y11="","",IF(AND(J11&gt;=coeff!$E$4,(X11*Y11-1)&gt;=0.05),coeff!$E$3/coeff!$E$19*(X11*Y11-1)/(Y11-1),0))</f>
        <v/>
      </c>
      <c r="AB11" s="6" t="str">
        <f>IF(Z11="","",IF(AND(J11&gt;=coeff!$E$4,(Z11*(1-X11)-1)&gt;=0.05),coeff!$E$3/coeff!$E$19*(Z11*(1-X11)-1)/(Z11-1),0))</f>
        <v/>
      </c>
    </row>
    <row r="12" spans="1:28" x14ac:dyDescent="0.25">
      <c r="G12" s="6" t="str">
        <f>IF(E12="","",IF(AND(J12&gt;=coeff!$E$4,(D12*E12-1)&gt;=0.05),coeff!$E$3/coeff!$E$7*(D12*E12-1)/(E12-1),0))</f>
        <v/>
      </c>
      <c r="H12" s="6" t="str">
        <f>IF(F12="","",IF(AND(J12&gt;=coeff!$E$4,(F12*(1-D12)-1)&gt;=0.05),coeff!$E$3/coeff!$E$7*(F12*(1-D12)-1)/(F12-1),0))</f>
        <v/>
      </c>
      <c r="O12" s="6" t="str">
        <f>IF(M12="","",IF(AND(J12&gt;=coeff!$E$4,(L12*M12-1)&gt;=0.05),coeff!$E$3/coeff!$E$11*(L12*M12-1)/(M12-1),0))</f>
        <v/>
      </c>
      <c r="P12" s="6" t="str">
        <f>IF(N12="","",IF(AND(J12&gt;=coeff!$E$4,(N12*(1-L12)-1)&gt;=0.05),coeff!$E$3/coeff!$E$11*(N12*(1-L12)-1)/(N12-1),0))</f>
        <v/>
      </c>
      <c r="U12" s="6" t="str">
        <f>IF(S12="","",IF(AND(J12&gt;=coeff!$E$4,(R12*S12-1)&gt;=0.05),coeff!$E$3/coeff!$E$15*(R12*S12-1)/(S12-1),0))</f>
        <v/>
      </c>
      <c r="V12" s="6" t="str">
        <f>IF(T12="","",IF(AND(J12&gt;=coeff!$E$4,(T12*(1-R12)-1)&gt;=0.05),coeff!$E$3/coeff!$E$15*(T12*(1-R12)-1)/(T12-1),0))</f>
        <v/>
      </c>
      <c r="AA12" s="6" t="str">
        <f>IF(Y12="","",IF(AND(J12&gt;=coeff!$E$4,(X12*Y12-1)&gt;=0.05),coeff!$E$3/coeff!$E$19*(X12*Y12-1)/(Y12-1),0))</f>
        <v/>
      </c>
      <c r="AB12" s="6" t="str">
        <f>IF(Z12="","",IF(AND(J12&gt;=coeff!$E$4,(Z12*(1-X12)-1)&gt;=0.05),coeff!$E$3/coeff!$E$19*(Z12*(1-X12)-1)/(Z12-1),0))</f>
        <v/>
      </c>
    </row>
    <row r="13" spans="1:28" x14ac:dyDescent="0.25">
      <c r="G13" s="6" t="str">
        <f>IF(E13="","",IF(AND(J13&gt;=coeff!$E$4,(D13*E13-1)&gt;=0.05),coeff!$E$3/coeff!$E$7*(D13*E13-1)/(E13-1),0))</f>
        <v/>
      </c>
      <c r="H13" s="6" t="str">
        <f>IF(F13="","",IF(AND(J13&gt;=coeff!$E$4,(F13*(1-D13)-1)&gt;=0.05),coeff!$E$3/coeff!$E$7*(F13*(1-D13)-1)/(F13-1),0))</f>
        <v/>
      </c>
      <c r="O13" s="6" t="str">
        <f>IF(M13="","",IF(AND(J13&gt;=coeff!$E$4,(L13*M13-1)&gt;=0.05),coeff!$E$3/coeff!$E$11*(L13*M13-1)/(M13-1),0))</f>
        <v/>
      </c>
      <c r="P13" s="6" t="str">
        <f>IF(N13="","",IF(AND(J13&gt;=coeff!$E$4,(N13*(1-L13)-1)&gt;=0.05),coeff!$E$3/coeff!$E$11*(N13*(1-L13)-1)/(N13-1),0))</f>
        <v/>
      </c>
      <c r="U13" s="6" t="str">
        <f>IF(S13="","",IF(AND(J13&gt;=coeff!$E$4,(R13*S13-1)&gt;=0.05),coeff!$E$3/coeff!$E$15*(R13*S13-1)/(S13-1),0))</f>
        <v/>
      </c>
      <c r="V13" s="6" t="str">
        <f>IF(T13="","",IF(AND(J13&gt;=coeff!$E$4,(T13*(1-R13)-1)&gt;=0.05),coeff!$E$3/coeff!$E$15*(T13*(1-R13)-1)/(T13-1),0))</f>
        <v/>
      </c>
      <c r="AA13" s="6" t="str">
        <f>IF(Y13="","",IF(AND(J13&gt;=coeff!$E$4,(X13*Y13-1)&gt;=0.05),coeff!$E$3/coeff!$E$19*(X13*Y13-1)/(Y13-1),0))</f>
        <v/>
      </c>
      <c r="AB13" s="6" t="str">
        <f>IF(Z13="","",IF(AND(J13&gt;=coeff!$E$4,(Z13*(1-X13)-1)&gt;=0.05),coeff!$E$3/coeff!$E$19*(Z13*(1-X13)-1)/(Z13-1),0))</f>
        <v/>
      </c>
    </row>
    <row r="14" spans="1:28" x14ac:dyDescent="0.25">
      <c r="G14" s="6" t="str">
        <f>IF(E14="","",IF(AND(J14&gt;=coeff!$E$4,(D14*E14-1)&gt;=0.05),coeff!$E$3/coeff!$E$7*(D14*E14-1)/(E14-1),0))</f>
        <v/>
      </c>
      <c r="H14" s="6" t="str">
        <f>IF(F14="","",IF(AND(J14&gt;=coeff!$E$4,(F14*(1-D14)-1)&gt;=0.05),coeff!$E$3/coeff!$E$7*(F14*(1-D14)-1)/(F14-1),0))</f>
        <v/>
      </c>
      <c r="O14" s="6" t="str">
        <f>IF(M14="","",IF(AND(J14&gt;=coeff!$E$4,(L14*M14-1)&gt;=0.05),coeff!$E$3/coeff!$E$11*(L14*M14-1)/(M14-1),0))</f>
        <v/>
      </c>
      <c r="P14" s="6" t="str">
        <f>IF(N14="","",IF(AND(J14&gt;=coeff!$E$4,(N14*(1-L14)-1)&gt;=0.05),coeff!$E$3/coeff!$E$11*(N14*(1-L14)-1)/(N14-1),0))</f>
        <v/>
      </c>
      <c r="U14" s="6" t="str">
        <f>IF(S14="","",IF(AND(J14&gt;=coeff!$E$4,(R14*S14-1)&gt;=0.05),coeff!$E$3/coeff!$E$15*(R14*S14-1)/(S14-1),0))</f>
        <v/>
      </c>
      <c r="V14" s="6" t="str">
        <f>IF(T14="","",IF(AND(J14&gt;=coeff!$E$4,(T14*(1-R14)-1)&gt;=0.05),coeff!$E$3/coeff!$E$15*(T14*(1-R14)-1)/(T14-1),0))</f>
        <v/>
      </c>
      <c r="AA14" s="6" t="str">
        <f>IF(Y14="","",IF(AND(J14&gt;=coeff!$E$4,(X14*Y14-1)&gt;=0.05),coeff!$E$3/coeff!$E$19*(X14*Y14-1)/(Y14-1),0))</f>
        <v/>
      </c>
      <c r="AB14" s="6" t="str">
        <f>IF(Z14="","",IF(AND(J14&gt;=coeff!$E$4,(Z14*(1-X14)-1)&gt;=0.05),coeff!$E$3/coeff!$E$19*(Z14*(1-X14)-1)/(Z14-1),0))</f>
        <v/>
      </c>
    </row>
    <row r="15" spans="1:28" x14ac:dyDescent="0.25">
      <c r="G15" s="6" t="str">
        <f>IF(E15="","",IF(AND(J15&gt;=coeff!$E$4,(D15*E15-1)&gt;=0.05),coeff!$E$3/coeff!$E$7*(D15*E15-1)/(E15-1),0))</f>
        <v/>
      </c>
      <c r="H15" s="6" t="str">
        <f>IF(F15="","",IF(AND(J15&gt;=coeff!$E$4,(F15*(1-D15)-1)&gt;=0.05),coeff!$E$3/coeff!$E$7*(F15*(1-D15)-1)/(F15-1),0))</f>
        <v/>
      </c>
      <c r="O15" s="6" t="str">
        <f>IF(M15="","",IF(AND(J15&gt;=coeff!$E$4,(L15*M15-1)&gt;=0.05),coeff!$E$3/coeff!$E$11*(L15*M15-1)/(M15-1),0))</f>
        <v/>
      </c>
      <c r="P15" s="6" t="str">
        <f>IF(N15="","",IF(AND(J15&gt;=coeff!$E$4,(N15*(1-L15)-1)&gt;=0.05),coeff!$E$3/coeff!$E$11*(N15*(1-L15)-1)/(N15-1),0))</f>
        <v/>
      </c>
      <c r="U15" s="6" t="str">
        <f>IF(S15="","",IF(AND(J15&gt;=coeff!$E$4,(R15*S15-1)&gt;=0.05),coeff!$E$3/coeff!$E$15*(R15*S15-1)/(S15-1),0))</f>
        <v/>
      </c>
      <c r="V15" s="6" t="str">
        <f>IF(T15="","",IF(AND(J15&gt;=coeff!$E$4,(T15*(1-R15)-1)&gt;=0.05),coeff!$E$3/coeff!$E$15*(T15*(1-R15)-1)/(T15-1),0))</f>
        <v/>
      </c>
      <c r="AA15" s="6" t="str">
        <f>IF(Y15="","",IF(AND(J15&gt;=coeff!$E$4,(X15*Y15-1)&gt;=0.05),coeff!$E$3/coeff!$E$19*(X15*Y15-1)/(Y15-1),0))</f>
        <v/>
      </c>
      <c r="AB15" s="6" t="str">
        <f>IF(Z15="","",IF(AND(J15&gt;=coeff!$E$4,(Z15*(1-X15)-1)&gt;=0.05),coeff!$E$3/coeff!$E$19*(Z15*(1-X15)-1)/(Z15-1),0))</f>
        <v/>
      </c>
    </row>
    <row r="16" spans="1:28" x14ac:dyDescent="0.25">
      <c r="G16" s="6" t="str">
        <f>IF(E16="","",IF(AND(J16&gt;=coeff!$E$4,(D16*E16-1)&gt;=0.05),coeff!$E$3/coeff!$E$7*(D16*E16-1)/(E16-1),0))</f>
        <v/>
      </c>
      <c r="H16" s="6" t="str">
        <f>IF(F16="","",IF(AND(J16&gt;=coeff!$E$4,(F16*(1-D16)-1)&gt;=0.05),coeff!$E$3/coeff!$E$7*(F16*(1-D16)-1)/(F16-1),0))</f>
        <v/>
      </c>
      <c r="O16" s="6" t="str">
        <f>IF(M16="","",IF(AND(J16&gt;=coeff!$E$4,(L16*M16-1)&gt;=0.05),coeff!$E$3/coeff!$E$11*(L16*M16-1)/(M16-1),0))</f>
        <v/>
      </c>
      <c r="P16" s="6" t="str">
        <f>IF(N16="","",IF(AND(J16&gt;=coeff!$E$4,(N16*(1-L16)-1)&gt;=0.05),coeff!$E$3/coeff!$E$11*(N16*(1-L16)-1)/(N16-1),0))</f>
        <v/>
      </c>
      <c r="U16" s="6" t="str">
        <f>IF(S16="","",IF(AND(J16&gt;=coeff!$E$4,(R16*S16-1)&gt;=0.05),coeff!$E$3/coeff!$E$15*(R16*S16-1)/(S16-1),0))</f>
        <v/>
      </c>
      <c r="V16" s="6" t="str">
        <f>IF(T16="","",IF(AND(J16&gt;=coeff!$E$4,(T16*(1-R16)-1)&gt;=0.05),coeff!$E$3/coeff!$E$15*(T16*(1-R16)-1)/(T16-1),0))</f>
        <v/>
      </c>
      <c r="AA16" s="6" t="str">
        <f>IF(Y16="","",IF(AND(J16&gt;=coeff!$E$4,(X16*Y16-1)&gt;=0.05),coeff!$E$3/coeff!$E$19*(X16*Y16-1)/(Y16-1),0))</f>
        <v/>
      </c>
      <c r="AB16" s="6" t="str">
        <f>IF(Z16="","",IF(AND(J16&gt;=coeff!$E$4,(Z16*(1-X16)-1)&gt;=0.05),coeff!$E$3/coeff!$E$19*(Z16*(1-X16)-1)/(Z16-1),0))</f>
        <v/>
      </c>
    </row>
    <row r="17" spans="7:28" x14ac:dyDescent="0.25">
      <c r="G17" s="6" t="str">
        <f>IF(E17="","",IF(AND(J17&gt;=coeff!$E$4,(D17*E17-1)&gt;=0.05),coeff!$E$3/coeff!$E$7*(D17*E17-1)/(E17-1),0))</f>
        <v/>
      </c>
      <c r="H17" s="6" t="str">
        <f>IF(F17="","",IF(AND(J17&gt;=coeff!$E$4,(F17*(1-D17)-1)&gt;=0.05),coeff!$E$3/coeff!$E$7*(F17*(1-D17)-1)/(F17-1),0))</f>
        <v/>
      </c>
      <c r="O17" s="6" t="str">
        <f>IF(M17="","",IF(AND(J17&gt;=coeff!$E$4,(L17*M17-1)&gt;=0.05),coeff!$E$3/coeff!$E$11*(L17*M17-1)/(M17-1),0))</f>
        <v/>
      </c>
      <c r="P17" s="6" t="str">
        <f>IF(N17="","",IF(AND(J17&gt;=coeff!$E$4,(N17*(1-L17)-1)&gt;=0.05),coeff!$E$3/coeff!$E$11*(N17*(1-L17)-1)/(N17-1),0))</f>
        <v/>
      </c>
      <c r="U17" s="6" t="str">
        <f>IF(S17="","",IF(AND(J17&gt;=coeff!$E$4,(R17*S17-1)&gt;=0.05),coeff!$E$3/coeff!$E$15*(R17*S17-1)/(S17-1),0))</f>
        <v/>
      </c>
      <c r="V17" s="6" t="str">
        <f>IF(T17="","",IF(AND(J17&gt;=coeff!$E$4,(T17*(1-R17)-1)&gt;=0.05),coeff!$E$3/coeff!$E$15*(T17*(1-R17)-1)/(T17-1),0))</f>
        <v/>
      </c>
      <c r="AA17" s="6" t="str">
        <f>IF(Y17="","",IF(AND(J17&gt;=coeff!$E$4,(X17*Y17-1)&gt;=0.05),coeff!$E$3/coeff!$E$19*(X17*Y17-1)/(Y17-1),0))</f>
        <v/>
      </c>
      <c r="AB17" s="6" t="str">
        <f>IF(Z17="","",IF(AND(J17&gt;=coeff!$E$4,(Z17*(1-X17)-1)&gt;=0.05),coeff!$E$3/coeff!$E$19*(Z17*(1-X17)-1)/(Z17-1),0))</f>
        <v/>
      </c>
    </row>
    <row r="18" spans="7:28" x14ac:dyDescent="0.25">
      <c r="G18" s="6" t="str">
        <f>IF(E18="","",IF(AND(J18&gt;=coeff!$E$4,(D18*E18-1)&gt;=0.05),coeff!$E$3/coeff!$E$7*(D18*E18-1)/(E18-1),0))</f>
        <v/>
      </c>
      <c r="H18" s="6" t="str">
        <f>IF(F18="","",IF(AND(J18&gt;=coeff!$E$4,(F18*(1-D18)-1)&gt;=0.05),coeff!$E$3/coeff!$E$7*(F18*(1-D18)-1)/(F18-1),0))</f>
        <v/>
      </c>
      <c r="O18" s="6" t="str">
        <f>IF(M18="","",IF(AND(J18&gt;=coeff!$E$4,(L18*M18-1)&gt;=0.05),coeff!$E$3/coeff!$E$11*(L18*M18-1)/(M18-1),0))</f>
        <v/>
      </c>
      <c r="P18" s="6" t="str">
        <f>IF(N18="","",IF(AND(J18&gt;=coeff!$E$4,(N18*(1-L18)-1)&gt;=0.05),coeff!$E$3/coeff!$E$11*(N18*(1-L18)-1)/(N18-1),0))</f>
        <v/>
      </c>
      <c r="U18" s="6" t="str">
        <f>IF(S18="","",IF(AND(J18&gt;=coeff!$E$4,(R18*S18-1)&gt;=0.05),coeff!$E$3/coeff!$E$15*(R18*S18-1)/(S18-1),0))</f>
        <v/>
      </c>
      <c r="V18" s="6" t="str">
        <f>IF(T18="","",IF(AND(J18&gt;=coeff!$E$4,(T18*(1-R18)-1)&gt;=0.05),coeff!$E$3/coeff!$E$15*(T18*(1-R18)-1)/(T18-1),0))</f>
        <v/>
      </c>
      <c r="AA18" s="6" t="str">
        <f>IF(Y18="","",IF(AND(J18&gt;=coeff!$E$4,(X18*Y18-1)&gt;=0.05),coeff!$E$3/coeff!$E$19*(X18*Y18-1)/(Y18-1),0))</f>
        <v/>
      </c>
      <c r="AB18" s="6" t="str">
        <f>IF(Z18="","",IF(AND(J18&gt;=coeff!$E$4,(Z18*(1-X18)-1)&gt;=0.05),coeff!$E$3/coeff!$E$19*(Z18*(1-X18)-1)/(Z18-1),0))</f>
        <v/>
      </c>
    </row>
    <row r="19" spans="7:28" x14ac:dyDescent="0.25">
      <c r="G19" s="6" t="str">
        <f>IF(E19="","",IF(AND(J19&gt;=coeff!$E$4,(D19*E19-1)&gt;=0.05),coeff!$E$3/coeff!$E$7*(D19*E19-1)/(E19-1),0))</f>
        <v/>
      </c>
      <c r="H19" s="6" t="str">
        <f>IF(F19="","",IF(AND(J19&gt;=coeff!$E$4,(F19*(1-D19)-1)&gt;=0.05),coeff!$E$3/coeff!$E$7*(F19*(1-D19)-1)/(F19-1),0))</f>
        <v/>
      </c>
      <c r="O19" s="6" t="str">
        <f>IF(M19="","",IF(AND(J19&gt;=coeff!$E$4,(L19*M19-1)&gt;=0.05),coeff!$E$3/coeff!$E$11*(L19*M19-1)/(M19-1),0))</f>
        <v/>
      </c>
      <c r="P19" s="6" t="str">
        <f>IF(N19="","",IF(AND(J19&gt;=coeff!$E$4,(N19*(1-L19)-1)&gt;=0.05),coeff!$E$3/coeff!$E$11*(N19*(1-L19)-1)/(N19-1),0))</f>
        <v/>
      </c>
      <c r="U19" s="6" t="str">
        <f>IF(S19="","",IF(AND(J19&gt;=coeff!$E$4,(R19*S19-1)&gt;=0.05),coeff!$E$3/coeff!$E$15*(R19*S19-1)/(S19-1),0))</f>
        <v/>
      </c>
      <c r="V19" s="6" t="str">
        <f>IF(T19="","",IF(AND(J19&gt;=coeff!$E$4,(T19*(1-R19)-1)&gt;=0.05),coeff!$E$3/coeff!$E$15*(T19*(1-R19)-1)/(T19-1),0))</f>
        <v/>
      </c>
      <c r="AA19" s="6" t="str">
        <f>IF(Y19="","",IF(AND(J19&gt;=coeff!$E$4,(X19*Y19-1)&gt;=0.05),coeff!$E$3/coeff!$E$19*(X19*Y19-1)/(Y19-1),0))</f>
        <v/>
      </c>
      <c r="AB19" s="6" t="str">
        <f>IF(Z19="","",IF(AND(J19&gt;=coeff!$E$4,(Z19*(1-X19)-1)&gt;=0.05),coeff!$E$3/coeff!$E$19*(Z19*(1-X19)-1)/(Z19-1),0))</f>
        <v/>
      </c>
    </row>
    <row r="20" spans="7:28" x14ac:dyDescent="0.25">
      <c r="G20" s="6" t="str">
        <f>IF(E20="","",IF(AND(J20&gt;=coeff!$E$4,(D20*E20-1)&gt;=0.05),coeff!$E$3/coeff!$E$7*(D20*E20-1)/(E20-1),0))</f>
        <v/>
      </c>
      <c r="H20" s="6" t="str">
        <f>IF(F20="","",IF(AND(J20&gt;=coeff!$E$4,(F20*(1-D20)-1)&gt;=0.05),coeff!$E$3/coeff!$E$7*(F20*(1-D20)-1)/(F20-1),0))</f>
        <v/>
      </c>
      <c r="O20" s="6" t="str">
        <f>IF(M20="","",IF(AND(J20&gt;=coeff!$E$4,(L20*M20-1)&gt;=0.05),coeff!$E$3/coeff!$E$11*(L20*M20-1)/(M20-1),0))</f>
        <v/>
      </c>
      <c r="P20" s="6" t="str">
        <f>IF(N20="","",IF(AND(J20&gt;=coeff!$E$4,(N20*(1-L20)-1)&gt;=0.05),coeff!$E$3/coeff!$E$11*(N20*(1-L20)-1)/(N20-1),0))</f>
        <v/>
      </c>
      <c r="U20" s="6" t="str">
        <f>IF(S20="","",IF(AND(J20&gt;=coeff!$E$4,(R20*S20-1)&gt;=0.05),coeff!$E$3/coeff!$E$15*(R20*S20-1)/(S20-1),0))</f>
        <v/>
      </c>
      <c r="V20" s="6" t="str">
        <f>IF(T20="","",IF(AND(J20&gt;=coeff!$E$4,(T20*(1-R20)-1)&gt;=0.05),coeff!$E$3/coeff!$E$15*(T20*(1-R20)-1)/(T20-1),0))</f>
        <v/>
      </c>
      <c r="AA20" s="6" t="str">
        <f>IF(Y20="","",IF(AND(J20&gt;=coeff!$E$4,(X20*Y20-1)&gt;=0.05),coeff!$E$3/coeff!$E$19*(X20*Y20-1)/(Y20-1),0))</f>
        <v/>
      </c>
      <c r="AB20" s="6" t="str">
        <f>IF(Z20="","",IF(AND(J20&gt;=coeff!$E$4,(Z20*(1-X20)-1)&gt;=0.05),coeff!$E$3/coeff!$E$19*(Z20*(1-X20)-1)/(Z20-1),0))</f>
        <v/>
      </c>
    </row>
    <row r="21" spans="7:28" x14ac:dyDescent="0.25">
      <c r="G21" s="6" t="str">
        <f>IF(E21="","",IF(AND(J21&gt;=coeff!$E$4,(D21*E21-1)&gt;=0.05),coeff!$E$3/coeff!$E$7*(D21*E21-1)/(E21-1),0))</f>
        <v/>
      </c>
      <c r="H21" s="6" t="str">
        <f>IF(F21="","",IF(AND(J21&gt;=coeff!$E$4,(F21*(1-D21)-1)&gt;=0.05),coeff!$E$3/coeff!$E$7*(F21*(1-D21)-1)/(F21-1),0))</f>
        <v/>
      </c>
      <c r="O21" s="6" t="str">
        <f>IF(M21="","",IF(AND(J21&gt;=coeff!$E$4,(L21*M21-1)&gt;=0.05),coeff!$E$3/coeff!$E$11*(L21*M21-1)/(M21-1),0))</f>
        <v/>
      </c>
      <c r="P21" s="6" t="str">
        <f>IF(N21="","",IF(AND(J21&gt;=coeff!$E$4,(N21*(1-L21)-1)&gt;=0.05),coeff!$E$3/coeff!$E$11*(N21*(1-L21)-1)/(N21-1),0))</f>
        <v/>
      </c>
      <c r="U21" s="6" t="str">
        <f>IF(S21="","",IF(AND(J21&gt;=coeff!$E$4,(R21*S21-1)&gt;=0.05),coeff!$E$3/coeff!$E$15*(R21*S21-1)/(S21-1),0))</f>
        <v/>
      </c>
      <c r="V21" s="6" t="str">
        <f>IF(T21="","",IF(AND(J21&gt;=coeff!$E$4,(T21*(1-R21)-1)&gt;=0.05),coeff!$E$3/coeff!$E$15*(T21*(1-R21)-1)/(T21-1),0))</f>
        <v/>
      </c>
      <c r="AA21" s="6" t="str">
        <f>IF(Y21="","",IF(AND(J21&gt;=coeff!$E$4,(X21*Y21-1)&gt;=0.05),coeff!$E$3/coeff!$E$19*(X21*Y21-1)/(Y21-1),0))</f>
        <v/>
      </c>
      <c r="AB21" s="6" t="str">
        <f>IF(Z21="","",IF(AND(J21&gt;=coeff!$E$4,(Z21*(1-X21)-1)&gt;=0.05),coeff!$E$3/coeff!$E$19*(Z21*(1-X21)-1)/(Z21-1),0))</f>
        <v/>
      </c>
    </row>
    <row r="22" spans="7:28" x14ac:dyDescent="0.25">
      <c r="G22" s="6" t="str">
        <f>IF(E22="","",IF(AND(J22&gt;=coeff!$E$4,(D22*E22-1)&gt;=0.05),coeff!$E$3/coeff!$E$7*(D22*E22-1)/(E22-1),0))</f>
        <v/>
      </c>
      <c r="H22" s="6" t="str">
        <f>IF(F22="","",IF(AND(J22&gt;=coeff!$E$4,(F22*(1-D22)-1)&gt;=0.05),coeff!$E$3/coeff!$E$7*(F22*(1-D22)-1)/(F22-1),0))</f>
        <v/>
      </c>
      <c r="O22" s="6" t="str">
        <f>IF(M22="","",IF(AND(J22&gt;=coeff!$E$4,(L22*M22-1)&gt;=0.05),coeff!$E$3/coeff!$E$11*(L22*M22-1)/(M22-1),0))</f>
        <v/>
      </c>
      <c r="P22" s="6" t="str">
        <f>IF(N22="","",IF(AND(J22&gt;=coeff!$E$4,(N22*(1-L22)-1)&gt;=0.05),coeff!$E$3/coeff!$E$11*(N22*(1-L22)-1)/(N22-1),0))</f>
        <v/>
      </c>
      <c r="U22" s="6" t="str">
        <f>IF(S22="","",IF(AND(J22&gt;=coeff!$E$4,(R22*S22-1)&gt;=0.05),coeff!$E$3/coeff!$E$15*(R22*S22-1)/(S22-1),0))</f>
        <v/>
      </c>
      <c r="V22" s="6" t="str">
        <f>IF(T22="","",IF(AND(J22&gt;=coeff!$E$4,(T22*(1-R22)-1)&gt;=0.05),coeff!$E$3/coeff!$E$15*(T22*(1-R22)-1)/(T22-1),0))</f>
        <v/>
      </c>
      <c r="AA22" s="6" t="str">
        <f>IF(Y22="","",IF(AND(J22&gt;=coeff!$E$4,(X22*Y22-1)&gt;=0.05),coeff!$E$3/coeff!$E$19*(X22*Y22-1)/(Y22-1),0))</f>
        <v/>
      </c>
      <c r="AB22" s="6" t="str">
        <f>IF(Z22="","",IF(AND(J22&gt;=coeff!$E$4,(Z22*(1-X22)-1)&gt;=0.05),coeff!$E$3/coeff!$E$19*(Z22*(1-X22)-1)/(Z22-1),0))</f>
        <v/>
      </c>
    </row>
    <row r="23" spans="7:28" x14ac:dyDescent="0.25">
      <c r="G23" s="6" t="str">
        <f>IF(E23="","",IF(AND(J23&gt;=coeff!$E$4,(D23*E23-1)&gt;=0.05),coeff!$E$3/coeff!$E$7*(D23*E23-1)/(E23-1),0))</f>
        <v/>
      </c>
      <c r="H23" s="6" t="str">
        <f>IF(F23="","",IF(AND(J23&gt;=coeff!$E$4,(F23*(1-D23)-1)&gt;=0.05),coeff!$E$3/coeff!$E$7*(F23*(1-D23)-1)/(F23-1),0))</f>
        <v/>
      </c>
      <c r="O23" s="6" t="str">
        <f>IF(M23="","",IF(AND(J23&gt;=coeff!$E$4,(L23*M23-1)&gt;=0.05),coeff!$E$3/coeff!$E$11*(L23*M23-1)/(M23-1),0))</f>
        <v/>
      </c>
      <c r="P23" s="6" t="str">
        <f>IF(N23="","",IF(AND(J23&gt;=coeff!$E$4,(N23*(1-L23)-1)&gt;=0.05),coeff!$E$3/coeff!$E$11*(N23*(1-L23)-1)/(N23-1),0))</f>
        <v/>
      </c>
      <c r="U23" s="6" t="str">
        <f>IF(S23="","",IF(AND(J23&gt;=coeff!$E$4,(R23*S23-1)&gt;=0.05),coeff!$E$3/coeff!$E$15*(R23*S23-1)/(S23-1),0))</f>
        <v/>
      </c>
      <c r="V23" s="6" t="str">
        <f>IF(T23="","",IF(AND(J23&gt;=coeff!$E$4,(T23*(1-R23)-1)&gt;=0.05),coeff!$E$3/coeff!$E$15*(T23*(1-R23)-1)/(T23-1),0))</f>
        <v/>
      </c>
      <c r="AA23" s="6" t="str">
        <f>IF(Y23="","",IF(AND(J23&gt;=coeff!$E$4,(X23*Y23-1)&gt;=0.05),coeff!$E$3/coeff!$E$19*(X23*Y23-1)/(Y23-1),0))</f>
        <v/>
      </c>
      <c r="AB23" s="6" t="str">
        <f>IF(Z23="","",IF(AND(J23&gt;=coeff!$E$4,(Z23*(1-X23)-1)&gt;=0.05),coeff!$E$3/coeff!$E$19*(Z23*(1-X23)-1)/(Z23-1),0))</f>
        <v/>
      </c>
    </row>
    <row r="24" spans="7:28" x14ac:dyDescent="0.25">
      <c r="G24" s="6" t="str">
        <f>IF(E24="","",IF(AND(J24&gt;=coeff!$E$4,(D24*E24-1)&gt;=0.05),coeff!$E$3/coeff!$E$7*(D24*E24-1)/(E24-1),0))</f>
        <v/>
      </c>
      <c r="H24" s="6" t="str">
        <f>IF(F24="","",IF(AND(J24&gt;=coeff!$E$4,(F24*(1-D24)-1)&gt;=0.05),coeff!$E$3/coeff!$E$7*(F24*(1-D24)-1)/(F24-1),0))</f>
        <v/>
      </c>
      <c r="O24" s="6" t="str">
        <f>IF(M24="","",IF(AND(J24&gt;=coeff!$E$4,(L24*M24-1)&gt;=0.05),coeff!$E$3/coeff!$E$11*(L24*M24-1)/(M24-1),0))</f>
        <v/>
      </c>
      <c r="P24" s="6" t="str">
        <f>IF(N24="","",IF(AND(J24&gt;=coeff!$E$4,(N24*(1-L24)-1)&gt;=0.05),coeff!$E$3/coeff!$E$11*(N24*(1-L24)-1)/(N24-1),0))</f>
        <v/>
      </c>
      <c r="U24" s="6" t="str">
        <f>IF(S24="","",IF(AND(J24&gt;=coeff!$E$4,(R24*S24-1)&gt;=0.05),coeff!$E$3/coeff!$E$15*(R24*S24-1)/(S24-1),0))</f>
        <v/>
      </c>
      <c r="V24" s="6" t="str">
        <f>IF(T24="","",IF(AND(J24&gt;=coeff!$E$4,(T24*(1-R24)-1)&gt;=0.05),coeff!$E$3/coeff!$E$15*(T24*(1-R24)-1)/(T24-1),0))</f>
        <v/>
      </c>
      <c r="AA24" s="6" t="str">
        <f>IF(Y24="","",IF(AND(J24&gt;=coeff!$E$4,(X24*Y24-1)&gt;=0.05),coeff!$E$3/coeff!$E$19*(X24*Y24-1)/(Y24-1),0))</f>
        <v/>
      </c>
      <c r="AB24" s="6" t="str">
        <f>IF(Z24="","",IF(AND(J24&gt;=coeff!$E$4,(Z24*(1-X24)-1)&gt;=0.05),coeff!$E$3/coeff!$E$19*(Z24*(1-X24)-1)/(Z24-1),0))</f>
        <v/>
      </c>
    </row>
    <row r="25" spans="7:28" x14ac:dyDescent="0.25">
      <c r="G25" s="6" t="str">
        <f>IF(E25="","",IF(AND(J25&gt;=coeff!$E$4,(D25*E25-1)&gt;=0.05),coeff!$E$3/coeff!$E$7*(D25*E25-1)/(E25-1),0))</f>
        <v/>
      </c>
      <c r="H25" s="6" t="str">
        <f>IF(F25="","",IF(AND(J25&gt;=coeff!$E$4,(F25*(1-D25)-1)&gt;=0.05),coeff!$E$3/coeff!$E$7*(F25*(1-D25)-1)/(F25-1),0))</f>
        <v/>
      </c>
      <c r="O25" s="6" t="str">
        <f>IF(M25="","",IF(AND(J25&gt;=coeff!$E$4,(L25*M25-1)&gt;=0.05),coeff!$E$3/coeff!$E$11*(L25*M25-1)/(M25-1),0))</f>
        <v/>
      </c>
      <c r="P25" s="6" t="str">
        <f>IF(N25="","",IF(AND(J25&gt;=coeff!$E$4,(N25*(1-L25)-1)&gt;=0.05),coeff!$E$3/coeff!$E$11*(N25*(1-L25)-1)/(N25-1),0))</f>
        <v/>
      </c>
      <c r="U25" s="6" t="str">
        <f>IF(S25="","",IF(AND(J25&gt;=coeff!$E$4,(R25*S25-1)&gt;=0.05),coeff!$E$3/coeff!$E$15*(R25*S25-1)/(S25-1),0))</f>
        <v/>
      </c>
      <c r="V25" s="6" t="str">
        <f>IF(T25="","",IF(AND(J25&gt;=coeff!$E$4,(T25*(1-R25)-1)&gt;=0.05),coeff!$E$3/coeff!$E$15*(T25*(1-R25)-1)/(T25-1),0))</f>
        <v/>
      </c>
      <c r="AA25" s="6" t="str">
        <f>IF(Y25="","",IF(AND(J25&gt;=coeff!$E$4,(X25*Y25-1)&gt;=0.05),coeff!$E$3/coeff!$E$19*(X25*Y25-1)/(Y25-1),0))</f>
        <v/>
      </c>
      <c r="AB25" s="6" t="str">
        <f>IF(Z25="","",IF(AND(J25&gt;=coeff!$E$4,(Z25*(1-X25)-1)&gt;=0.05),coeff!$E$3/coeff!$E$19*(Z25*(1-X25)-1)/(Z25-1),0))</f>
        <v/>
      </c>
    </row>
    <row r="26" spans="7:28" x14ac:dyDescent="0.25">
      <c r="G26" s="6" t="str">
        <f>IF(E26="","",IF(AND(J26&gt;=coeff!$E$4,(D26*E26-1)&gt;=0.05),coeff!$E$3/coeff!$E$7*(D26*E26-1)/(E26-1),0))</f>
        <v/>
      </c>
      <c r="H26" s="6" t="str">
        <f>IF(F26="","",IF(AND(J26&gt;=coeff!$E$4,(F26*(1-D26)-1)&gt;=0.05),coeff!$E$3/coeff!$E$7*(F26*(1-D26)-1)/(F26-1),0))</f>
        <v/>
      </c>
      <c r="O26" s="6" t="str">
        <f>IF(M26="","",IF(AND(J26&gt;=coeff!$E$4,(L26*M26-1)&gt;=0.05),coeff!$E$3/coeff!$E$11*(L26*M26-1)/(M26-1),0))</f>
        <v/>
      </c>
      <c r="P26" s="6" t="str">
        <f>IF(N26="","",IF(AND(J26&gt;=coeff!$E$4,(N26*(1-L26)-1)&gt;=0.05),coeff!$E$3/coeff!$E$11*(N26*(1-L26)-1)/(N26-1),0))</f>
        <v/>
      </c>
      <c r="U26" s="6" t="str">
        <f>IF(S26="","",IF(AND(J26&gt;=coeff!$E$4,(R26*S26-1)&gt;=0.05),coeff!$E$3/coeff!$E$15*(R26*S26-1)/(S26-1),0))</f>
        <v/>
      </c>
      <c r="V26" s="6" t="str">
        <f>IF(T26="","",IF(AND(J26&gt;=coeff!$E$4,(T26*(1-R26)-1)&gt;=0.05),coeff!$E$3/coeff!$E$15*(T26*(1-R26)-1)/(T26-1),0))</f>
        <v/>
      </c>
      <c r="AA26" s="6" t="str">
        <f>IF(Y26="","",IF(AND(J26&gt;=coeff!$E$4,(X26*Y26-1)&gt;=0.05),coeff!$E$3/coeff!$E$19*(X26*Y26-1)/(Y26-1),0))</f>
        <v/>
      </c>
      <c r="AB26" s="6" t="str">
        <f>IF(Z26="","",IF(AND(J26&gt;=coeff!$E$4,(Z26*(1-X26)-1)&gt;=0.05),coeff!$E$3/coeff!$E$19*(Z26*(1-X26)-1)/(Z26-1),0))</f>
        <v/>
      </c>
    </row>
    <row r="27" spans="7:28" x14ac:dyDescent="0.25">
      <c r="G27" s="6" t="str">
        <f>IF(E27="","",IF(AND(J27&gt;=coeff!$E$4,(D27*E27-1)&gt;=0.05),coeff!$E$3/coeff!$E$7*(D27*E27-1)/(E27-1),0))</f>
        <v/>
      </c>
      <c r="H27" s="6" t="str">
        <f>IF(F27="","",IF(AND(J27&gt;=coeff!$E$4,(F27*(1-D27)-1)&gt;=0.05),coeff!$E$3/coeff!$E$7*(F27*(1-D27)-1)/(F27-1),0))</f>
        <v/>
      </c>
      <c r="O27" s="6" t="str">
        <f>IF(M27="","",IF(AND(J27&gt;=coeff!$E$4,(L27*M27-1)&gt;=0.05),coeff!$E$3/coeff!$E$11*(L27*M27-1)/(M27-1),0))</f>
        <v/>
      </c>
      <c r="P27" s="6" t="str">
        <f>IF(N27="","",IF(AND(J27&gt;=coeff!$E$4,(N27*(1-L27)-1)&gt;=0.05),coeff!$E$3/coeff!$E$11*(N27*(1-L27)-1)/(N27-1),0))</f>
        <v/>
      </c>
      <c r="U27" s="6" t="str">
        <f>IF(S27="","",IF(AND(J27&gt;=coeff!$E$4,(R27*S27-1)&gt;=0.05),coeff!$E$3/coeff!$E$15*(R27*S27-1)/(S27-1),0))</f>
        <v/>
      </c>
      <c r="V27" s="6" t="str">
        <f>IF(T27="","",IF(AND(J27&gt;=coeff!$E$4,(T27*(1-R27)-1)&gt;=0.05),coeff!$E$3/coeff!$E$15*(T27*(1-R27)-1)/(T27-1),0))</f>
        <v/>
      </c>
      <c r="AA27" s="6" t="str">
        <f>IF(Y27="","",IF(AND(J27&gt;=coeff!$E$4,(X27*Y27-1)&gt;=0.05),coeff!$E$3/coeff!$E$19*(X27*Y27-1)/(Y27-1),0))</f>
        <v/>
      </c>
      <c r="AB27" s="6" t="str">
        <f>IF(Z27="","",IF(AND(J27&gt;=coeff!$E$4,(Z27*(1-X27)-1)&gt;=0.05),coeff!$E$3/coeff!$E$19*(Z27*(1-X27)-1)/(Z27-1),0))</f>
        <v/>
      </c>
    </row>
    <row r="28" spans="7:28" x14ac:dyDescent="0.25">
      <c r="G28" s="6" t="str">
        <f>IF(E28="","",IF(AND(J28&gt;=coeff!$E$4,(D28*E28-1)&gt;=0.05),coeff!$E$3/coeff!$E$7*(D28*E28-1)/(E28-1),0))</f>
        <v/>
      </c>
      <c r="H28" s="6" t="str">
        <f>IF(F28="","",IF(AND(J28&gt;=coeff!$E$4,(F28*(1-D28)-1)&gt;=0.05),coeff!$E$3/coeff!$E$7*(F28*(1-D28)-1)/(F28-1),0))</f>
        <v/>
      </c>
      <c r="O28" s="6" t="str">
        <f>IF(M28="","",IF(AND(J28&gt;=coeff!$E$4,(L28*M28-1)&gt;=0.05),coeff!$E$3/coeff!$E$11*(L28*M28-1)/(M28-1),0))</f>
        <v/>
      </c>
      <c r="P28" s="6" t="str">
        <f>IF(N28="","",IF(AND(J28&gt;=coeff!$E$4,(N28*(1-L28)-1)&gt;=0.05),coeff!$E$3/coeff!$E$11*(N28*(1-L28)-1)/(N28-1),0))</f>
        <v/>
      </c>
      <c r="U28" s="6" t="str">
        <f>IF(S28="","",IF(AND(J28&gt;=coeff!$E$4,(R28*S28-1)&gt;=0.05),coeff!$E$3/coeff!$E$15*(R28*S28-1)/(S28-1),0))</f>
        <v/>
      </c>
      <c r="V28" s="6" t="str">
        <f>IF(T28="","",IF(AND(J28&gt;=coeff!$E$4,(T28*(1-R28)-1)&gt;=0.05),coeff!$E$3/coeff!$E$15*(T28*(1-R28)-1)/(T28-1),0))</f>
        <v/>
      </c>
      <c r="AA28" s="6" t="str">
        <f>IF(Y28="","",IF(AND(J28&gt;=coeff!$E$4,(X28*Y28-1)&gt;=0.05),coeff!$E$3/coeff!$E$19*(X28*Y28-1)/(Y28-1),0))</f>
        <v/>
      </c>
      <c r="AB28" s="6" t="str">
        <f>IF(Z28="","",IF(AND(J28&gt;=coeff!$E$4,(Z28*(1-X28)-1)&gt;=0.05),coeff!$E$3/coeff!$E$19*(Z28*(1-X28)-1)/(Z28-1),0))</f>
        <v/>
      </c>
    </row>
    <row r="29" spans="7:28" x14ac:dyDescent="0.25">
      <c r="G29" s="6" t="str">
        <f>IF(E29="","",IF(AND(J29&gt;=coeff!$E$4,(D29*E29-1)&gt;=0.05),coeff!$E$3/coeff!$E$7*(D29*E29-1)/(E29-1),0))</f>
        <v/>
      </c>
      <c r="H29" s="6" t="str">
        <f>IF(F29="","",IF(AND(J29&gt;=coeff!$E$4,(F29*(1-D29)-1)&gt;=0.05),coeff!$E$3/coeff!$E$7*(F29*(1-D29)-1)/(F29-1),0))</f>
        <v/>
      </c>
      <c r="O29" s="6" t="str">
        <f>IF(M29="","",IF(AND(J29&gt;=coeff!$E$4,(L29*M29-1)&gt;=0.05),coeff!$E$3/coeff!$E$11*(L29*M29-1)/(M29-1),0))</f>
        <v/>
      </c>
      <c r="P29" s="6" t="str">
        <f>IF(N29="","",IF(AND(J29&gt;=coeff!$E$4,(N29*(1-L29)-1)&gt;=0.05),coeff!$E$3/coeff!$E$11*(N29*(1-L29)-1)/(N29-1),0))</f>
        <v/>
      </c>
      <c r="U29" s="6" t="str">
        <f>IF(S29="","",IF(AND(J29&gt;=coeff!$E$4,(R29*S29-1)&gt;=0.05),coeff!$E$3/coeff!$E$15*(R29*S29-1)/(S29-1),0))</f>
        <v/>
      </c>
      <c r="V29" s="6" t="str">
        <f>IF(T29="","",IF(AND(J29&gt;=coeff!$E$4,(T29*(1-R29)-1)&gt;=0.05),coeff!$E$3/coeff!$E$15*(T29*(1-R29)-1)/(T29-1),0))</f>
        <v/>
      </c>
      <c r="AA29" s="6" t="str">
        <f>IF(Y29="","",IF(AND(J29&gt;=coeff!$E$4,(X29*Y29-1)&gt;=0.05),coeff!$E$3/coeff!$E$19*(X29*Y29-1)/(Y29-1),0))</f>
        <v/>
      </c>
      <c r="AB29" s="6" t="str">
        <f>IF(Z29="","",IF(AND(J29&gt;=coeff!$E$4,(Z29*(1-X29)-1)&gt;=0.05),coeff!$E$3/coeff!$E$19*(Z29*(1-X29)-1)/(Z29-1),0))</f>
        <v/>
      </c>
    </row>
    <row r="30" spans="7:28" x14ac:dyDescent="0.25">
      <c r="G30" s="6" t="str">
        <f>IF(E30="","",IF(AND(J30&gt;=coeff!$E$4,(D30*E30-1)&gt;=0.05),coeff!$E$3/coeff!$E$7*(D30*E30-1)/(E30-1),0))</f>
        <v/>
      </c>
      <c r="H30" s="6" t="str">
        <f>IF(F30="","",IF(AND(J30&gt;=coeff!$E$4,(F30*(1-D30)-1)&gt;=0.05),coeff!$E$3/coeff!$E$7*(F30*(1-D30)-1)/(F30-1),0))</f>
        <v/>
      </c>
      <c r="O30" s="6" t="str">
        <f>IF(M30="","",IF(AND(J30&gt;=coeff!$E$4,(L30*M30-1)&gt;=0.05),coeff!$E$3/coeff!$E$11*(L30*M30-1)/(M30-1),0))</f>
        <v/>
      </c>
      <c r="P30" s="6" t="str">
        <f>IF(N30="","",IF(AND(J30&gt;=coeff!$E$4,(N30*(1-L30)-1)&gt;=0.05),coeff!$E$3/coeff!$E$11*(N30*(1-L30)-1)/(N30-1),0))</f>
        <v/>
      </c>
      <c r="U30" s="6" t="str">
        <f>IF(S30="","",IF(AND(J30&gt;=coeff!$E$4,(R30*S30-1)&gt;=0.05),coeff!$E$3/coeff!$E$15*(R30*S30-1)/(S30-1),0))</f>
        <v/>
      </c>
      <c r="V30" s="6" t="str">
        <f>IF(T30="","",IF(AND(J30&gt;=coeff!$E$4,(T30*(1-R30)-1)&gt;=0.05),coeff!$E$3/coeff!$E$15*(T30*(1-R30)-1)/(T30-1),0))</f>
        <v/>
      </c>
      <c r="AA30" s="6" t="str">
        <f>IF(Y30="","",IF(AND(J30&gt;=coeff!$E$4,(X30*Y30-1)&gt;=0.05),coeff!$E$3/coeff!$E$19*(X30*Y30-1)/(Y30-1),0))</f>
        <v/>
      </c>
      <c r="AB30" s="6" t="str">
        <f>IF(Z30="","",IF(AND(J30&gt;=coeff!$E$4,(Z30*(1-X30)-1)&gt;=0.05),coeff!$E$3/coeff!$E$19*(Z30*(1-X30)-1)/(Z30-1),0))</f>
        <v/>
      </c>
    </row>
    <row r="31" spans="7:28" x14ac:dyDescent="0.25">
      <c r="G31" s="6" t="str">
        <f>IF(E31="","",IF(AND(J31&gt;=coeff!$E$4,(D31*E31-1)&gt;=0.05),coeff!$E$3/coeff!$E$7*(D31*E31-1)/(E31-1),0))</f>
        <v/>
      </c>
      <c r="H31" s="6" t="str">
        <f>IF(F31="","",IF(AND(J31&gt;=coeff!$E$4,(F31*(1-D31)-1)&gt;=0.05),coeff!$E$3/coeff!$E$7*(F31*(1-D31)-1)/(F31-1),0))</f>
        <v/>
      </c>
      <c r="O31" s="6" t="str">
        <f>IF(M31="","",IF(AND(J31&gt;=coeff!$E$4,(L31*M31-1)&gt;=0.05),coeff!$E$3/coeff!$E$11*(L31*M31-1)/(M31-1),0))</f>
        <v/>
      </c>
      <c r="P31" s="6" t="str">
        <f>IF(N31="","",IF(AND(J31&gt;=coeff!$E$4,(N31*(1-L31)-1)&gt;=0.05),coeff!$E$3/coeff!$E$11*(N31*(1-L31)-1)/(N31-1),0))</f>
        <v/>
      </c>
      <c r="U31" s="6" t="str">
        <f>IF(S31="","",IF(AND(J31&gt;=coeff!$E$4,(R31*S31-1)&gt;=0.05),coeff!$E$3/coeff!$E$15*(R31*S31-1)/(S31-1),0))</f>
        <v/>
      </c>
      <c r="V31" s="6" t="str">
        <f>IF(T31="","",IF(AND(J31&gt;=coeff!$E$4,(T31*(1-R31)-1)&gt;=0.05),coeff!$E$3/coeff!$E$15*(T31*(1-R31)-1)/(T31-1),0))</f>
        <v/>
      </c>
      <c r="AA31" s="6" t="str">
        <f>IF(Y31="","",IF(AND(J31&gt;=coeff!$E$4,(X31*Y31-1)&gt;=0.05),coeff!$E$3/coeff!$E$19*(X31*Y31-1)/(Y31-1),0))</f>
        <v/>
      </c>
      <c r="AB31" s="6" t="str">
        <f>IF(Z31="","",IF(AND(J31&gt;=coeff!$E$4,(Z31*(1-X31)-1)&gt;=0.05),coeff!$E$3/coeff!$E$19*(Z31*(1-X31)-1)/(Z31-1),0))</f>
        <v/>
      </c>
    </row>
    <row r="32" spans="7:28" x14ac:dyDescent="0.25">
      <c r="G32" s="6" t="str">
        <f>IF(E32="","",IF(AND(J32&gt;=coeff!$E$4,(D32*E32-1)&gt;=0.05),coeff!$E$3/coeff!$E$7*(D32*E32-1)/(E32-1),0))</f>
        <v/>
      </c>
      <c r="H32" s="6" t="str">
        <f>IF(F32="","",IF(AND(J32&gt;=coeff!$E$4,(F32*(1-D32)-1)&gt;=0.05),coeff!$E$3/coeff!$E$7*(F32*(1-D32)-1)/(F32-1),0))</f>
        <v/>
      </c>
      <c r="O32" s="6" t="str">
        <f>IF(M32="","",IF(AND(J32&gt;=coeff!$E$4,(L32*M32-1)&gt;=0.05),coeff!$E$3/coeff!$E$11*(L32*M32-1)/(M32-1),0))</f>
        <v/>
      </c>
      <c r="P32" s="6" t="str">
        <f>IF(N32="","",IF(AND(J32&gt;=coeff!$E$4,(N32*(1-L32)-1)&gt;=0.05),coeff!$E$3/coeff!$E$11*(N32*(1-L32)-1)/(N32-1),0))</f>
        <v/>
      </c>
      <c r="U32" s="6" t="str">
        <f>IF(S32="","",IF(AND(J32&gt;=coeff!$E$4,(R32*S32-1)&gt;=0.05),coeff!$E$3/coeff!$E$15*(R32*S32-1)/(S32-1),0))</f>
        <v/>
      </c>
      <c r="V32" s="6" t="str">
        <f>IF(T32="","",IF(AND(J32&gt;=coeff!$E$4,(T32*(1-R32)-1)&gt;=0.05),coeff!$E$3/coeff!$E$15*(T32*(1-R32)-1)/(T32-1),0))</f>
        <v/>
      </c>
      <c r="AA32" s="6" t="str">
        <f>IF(Y32="","",IF(AND(J32&gt;=coeff!$E$4,(X32*Y32-1)&gt;=0.05),coeff!$E$3/coeff!$E$19*(X32*Y32-1)/(Y32-1),0))</f>
        <v/>
      </c>
      <c r="AB32" s="6" t="str">
        <f>IF(Z32="","",IF(AND(J32&gt;=coeff!$E$4,(Z32*(1-X32)-1)&gt;=0.05),coeff!$E$3/coeff!$E$19*(Z32*(1-X32)-1)/(Z32-1),0))</f>
        <v/>
      </c>
    </row>
    <row r="33" spans="7:28" x14ac:dyDescent="0.25">
      <c r="G33" s="6" t="str">
        <f>IF(E33="","",IF(AND(J33&gt;=coeff!$E$4,(D33*E33-1)&gt;=0.05),coeff!$E$3/coeff!$E$7*(D33*E33-1)/(E33-1),0))</f>
        <v/>
      </c>
      <c r="H33" s="6" t="str">
        <f>IF(F33="","",IF(AND(J33&gt;=coeff!$E$4,(F33*(1-D33)-1)&gt;=0.05),coeff!$E$3/coeff!$E$7*(F33*(1-D33)-1)/(F33-1),0))</f>
        <v/>
      </c>
      <c r="O33" s="6" t="str">
        <f>IF(M33="","",IF(AND(J33&gt;=coeff!$E$4,(L33*M33-1)&gt;=0.05),coeff!$E$3/coeff!$E$11*(L33*M33-1)/(M33-1),0))</f>
        <v/>
      </c>
      <c r="P33" s="6" t="str">
        <f>IF(N33="","",IF(AND(J33&gt;=coeff!$E$4,(N33*(1-L33)-1)&gt;=0.05),coeff!$E$3/coeff!$E$11*(N33*(1-L33)-1)/(N33-1),0))</f>
        <v/>
      </c>
      <c r="U33" s="6" t="str">
        <f>IF(S33="","",IF(AND(J33&gt;=coeff!$E$4,(R33*S33-1)&gt;=0.05),coeff!$E$3/coeff!$E$15*(R33*S33-1)/(S33-1),0))</f>
        <v/>
      </c>
      <c r="V33" s="6" t="str">
        <f>IF(T33="","",IF(AND(J33&gt;=coeff!$E$4,(T33*(1-R33)-1)&gt;=0.05),coeff!$E$3/coeff!$E$15*(T33*(1-R33)-1)/(T33-1),0))</f>
        <v/>
      </c>
      <c r="AA33" s="6" t="str">
        <f>IF(Y33="","",IF(AND(J33&gt;=coeff!$E$4,(X33*Y33-1)&gt;=0.05),coeff!$E$3/coeff!$E$19*(X33*Y33-1)/(Y33-1),0))</f>
        <v/>
      </c>
      <c r="AB33" s="6" t="str">
        <f>IF(Z33="","",IF(AND(J33&gt;=coeff!$E$4,(Z33*(1-X33)-1)&gt;=0.05),coeff!$E$3/coeff!$E$19*(Z33*(1-X33)-1)/(Z33-1),0))</f>
        <v/>
      </c>
    </row>
    <row r="34" spans="7:28" x14ac:dyDescent="0.25">
      <c r="G34" s="6" t="str">
        <f>IF(E34="","",IF(AND(J34&gt;=coeff!$E$4,(D34*E34-1)&gt;=0.05),coeff!$E$3/coeff!$E$7*(D34*E34-1)/(E34-1),0))</f>
        <v/>
      </c>
      <c r="H34" s="6" t="str">
        <f>IF(F34="","",IF(AND(J34&gt;=coeff!$E$4,(F34*(1-D34)-1)&gt;=0.05),coeff!$E$3/coeff!$E$7*(F34*(1-D34)-1)/(F34-1),0))</f>
        <v/>
      </c>
      <c r="O34" s="6" t="str">
        <f>IF(M34="","",IF(AND(J34&gt;=coeff!$E$4,(L34*M34-1)&gt;=0.05),coeff!$E$3/coeff!$E$11*(L34*M34-1)/(M34-1),0))</f>
        <v/>
      </c>
      <c r="P34" s="6" t="str">
        <f>IF(N34="","",IF(AND(J34&gt;=coeff!$E$4,(N34*(1-L34)-1)&gt;=0.05),coeff!$E$3/coeff!$E$11*(N34*(1-L34)-1)/(N34-1),0))</f>
        <v/>
      </c>
      <c r="U34" s="6" t="str">
        <f>IF(S34="","",IF(AND(J34&gt;=coeff!$E$4,(R34*S34-1)&gt;=0.05),coeff!$E$3/coeff!$E$15*(R34*S34-1)/(S34-1),0))</f>
        <v/>
      </c>
      <c r="V34" s="6" t="str">
        <f>IF(T34="","",IF(AND(J34&gt;=coeff!$E$4,(T34*(1-R34)-1)&gt;=0.05),coeff!$E$3/coeff!$E$15*(T34*(1-R34)-1)/(T34-1),0))</f>
        <v/>
      </c>
      <c r="AA34" s="6" t="str">
        <f>IF(Y34="","",IF(AND(J34&gt;=coeff!$E$4,(X34*Y34-1)&gt;=0.05),coeff!$E$3/coeff!$E$19*(X34*Y34-1)/(Y34-1),0))</f>
        <v/>
      </c>
      <c r="AB34" s="6" t="str">
        <f>IF(Z34="","",IF(AND(J34&gt;=coeff!$E$4,(Z34*(1-X34)-1)&gt;=0.05),coeff!$E$3/coeff!$E$19*(Z34*(1-X34)-1)/(Z34-1),0))</f>
        <v/>
      </c>
    </row>
    <row r="35" spans="7:28" x14ac:dyDescent="0.25">
      <c r="G35" s="6" t="str">
        <f>IF(E35="","",IF(AND(J35&gt;=coeff!$E$4,(D35*E35-1)&gt;=0.05),coeff!$E$3/coeff!$E$7*(D35*E35-1)/(E35-1),0))</f>
        <v/>
      </c>
      <c r="H35" s="6" t="str">
        <f>IF(F35="","",IF(AND(J35&gt;=coeff!$E$4,(F35*(1-D35)-1)&gt;=0.05),coeff!$E$3/coeff!$E$7*(F35*(1-D35)-1)/(F35-1),0))</f>
        <v/>
      </c>
      <c r="O35" s="6" t="str">
        <f>IF(M35="","",IF(AND(J35&gt;=coeff!$E$4,(L35*M35-1)&gt;=0.05),coeff!$E$3/coeff!$E$11*(L35*M35-1)/(M35-1),0))</f>
        <v/>
      </c>
      <c r="P35" s="6" t="str">
        <f>IF(N35="","",IF(AND(J35&gt;=coeff!$E$4,(N35*(1-L35)-1)&gt;=0.05),coeff!$E$3/coeff!$E$11*(N35*(1-L35)-1)/(N35-1),0))</f>
        <v/>
      </c>
      <c r="U35" s="6" t="str">
        <f>IF(S35="","",IF(AND(J35&gt;=coeff!$E$4,(R35*S35-1)&gt;=0.05),coeff!$E$3/coeff!$E$15*(R35*S35-1)/(S35-1),0))</f>
        <v/>
      </c>
      <c r="V35" s="6" t="str">
        <f>IF(T35="","",IF(AND(J35&gt;=coeff!$E$4,(T35*(1-R35)-1)&gt;=0.05),coeff!$E$3/coeff!$E$15*(T35*(1-R35)-1)/(T35-1),0))</f>
        <v/>
      </c>
      <c r="AA35" s="6" t="str">
        <f>IF(Y35="","",IF(AND(J35&gt;=coeff!$E$4,(X35*Y35-1)&gt;=0.05),coeff!$E$3/coeff!$E$19*(X35*Y35-1)/(Y35-1),0))</f>
        <v/>
      </c>
      <c r="AB35" s="6" t="str">
        <f>IF(Z35="","",IF(AND(J35&gt;=coeff!$E$4,(Z35*(1-X35)-1)&gt;=0.05),coeff!$E$3/coeff!$E$19*(Z35*(1-X35)-1)/(Z35-1),0))</f>
        <v/>
      </c>
    </row>
    <row r="36" spans="7:28" x14ac:dyDescent="0.25">
      <c r="G36" s="6" t="str">
        <f>IF(E36="","",IF(AND(J36&gt;=coeff!$E$4,(D36*E36-1)&gt;=0.05),coeff!$E$3/coeff!$E$7*(D36*E36-1)/(E36-1),0))</f>
        <v/>
      </c>
      <c r="H36" s="6" t="str">
        <f>IF(F36="","",IF(AND(J36&gt;=coeff!$E$4,(F36*(1-D36)-1)&gt;=0.05),coeff!$E$3/coeff!$E$7*(F36*(1-D36)-1)/(F36-1),0))</f>
        <v/>
      </c>
      <c r="O36" s="6" t="str">
        <f>IF(M36="","",IF(AND(J36&gt;=coeff!$E$4,(L36*M36-1)&gt;=0.05),coeff!$E$3/coeff!$E$11*(L36*M36-1)/(M36-1),0))</f>
        <v/>
      </c>
      <c r="P36" s="6" t="str">
        <f>IF(N36="","",IF(AND(J36&gt;=coeff!$E$4,(N36*(1-L36)-1)&gt;=0.05),coeff!$E$3/coeff!$E$11*(N36*(1-L36)-1)/(N36-1),0))</f>
        <v/>
      </c>
      <c r="U36" s="6" t="str">
        <f>IF(S36="","",IF(AND(J36&gt;=coeff!$E$4,(R36*S36-1)&gt;=0.05),coeff!$E$3/coeff!$E$15*(R36*S36-1)/(S36-1),0))</f>
        <v/>
      </c>
      <c r="V36" s="6" t="str">
        <f>IF(T36="","",IF(AND(J36&gt;=coeff!$E$4,(T36*(1-R36)-1)&gt;=0.05),coeff!$E$3/coeff!$E$15*(T36*(1-R36)-1)/(T36-1),0))</f>
        <v/>
      </c>
      <c r="AA36" s="6" t="str">
        <f>IF(Y36="","",IF(AND(J36&gt;=coeff!$E$4,(X36*Y36-1)&gt;=0.05),coeff!$E$3/coeff!$E$19*(X36*Y36-1)/(Y36-1),0))</f>
        <v/>
      </c>
      <c r="AB36" s="6" t="str">
        <f>IF(Z36="","",IF(AND(J36&gt;=coeff!$E$4,(Z36*(1-X36)-1)&gt;=0.05),coeff!$E$3/coeff!$E$19*(Z36*(1-X36)-1)/(Z36-1),0))</f>
        <v/>
      </c>
    </row>
    <row r="37" spans="7:28" x14ac:dyDescent="0.25">
      <c r="G37" s="6" t="str">
        <f>IF(E37="","",IF(AND(J37&gt;=coeff!$E$4,(D37*E37-1)&gt;=0.05),coeff!$E$3/coeff!$E$7*(D37*E37-1)/(E37-1),0))</f>
        <v/>
      </c>
      <c r="H37" s="6" t="str">
        <f>IF(F37="","",IF(AND(J37&gt;=coeff!$E$4,(F37*(1-D37)-1)&gt;=0.05),coeff!$E$3/coeff!$E$7*(F37*(1-D37)-1)/(F37-1),0))</f>
        <v/>
      </c>
      <c r="O37" s="6" t="str">
        <f>IF(M37="","",IF(AND(J37&gt;=coeff!$E$4,(L37*M37-1)&gt;=0.05),coeff!$E$3/coeff!$E$11*(L37*M37-1)/(M37-1),0))</f>
        <v/>
      </c>
      <c r="P37" s="6" t="str">
        <f>IF(N37="","",IF(AND(J37&gt;=coeff!$E$4,(N37*(1-L37)-1)&gt;=0.05),coeff!$E$3/coeff!$E$11*(N37*(1-L37)-1)/(N37-1),0))</f>
        <v/>
      </c>
      <c r="U37" s="6" t="str">
        <f>IF(S37="","",IF(AND(J37&gt;=coeff!$E$4,(R37*S37-1)&gt;=0.05),coeff!$E$3/coeff!$E$15*(R37*S37-1)/(S37-1),0))</f>
        <v/>
      </c>
      <c r="V37" s="6" t="str">
        <f>IF(T37="","",IF(AND(J37&gt;=coeff!$E$4,(T37*(1-R37)-1)&gt;=0.05),coeff!$E$3/coeff!$E$15*(T37*(1-R37)-1)/(T37-1),0))</f>
        <v/>
      </c>
      <c r="AA37" s="6" t="str">
        <f>IF(Y37="","",IF(AND(J37&gt;=coeff!$E$4,(X37*Y37-1)&gt;=0.05),coeff!$E$3/coeff!$E$19*(X37*Y37-1)/(Y37-1),0))</f>
        <v/>
      </c>
      <c r="AB37" s="6" t="str">
        <f>IF(Z37="","",IF(AND(J37&gt;=coeff!$E$4,(Z37*(1-X37)-1)&gt;=0.05),coeff!$E$3/coeff!$E$19*(Z37*(1-X37)-1)/(Z37-1),0))</f>
        <v/>
      </c>
    </row>
    <row r="38" spans="7:28" x14ac:dyDescent="0.25">
      <c r="G38" s="6" t="str">
        <f>IF(E38="","",IF(AND(J38&gt;=coeff!$E$4,(D38*E38-1)&gt;=0.05),coeff!$E$3/coeff!$E$7*(D38*E38-1)/(E38-1),0))</f>
        <v/>
      </c>
      <c r="H38" s="6" t="str">
        <f>IF(F38="","",IF(AND(J38&gt;=coeff!$E$4,(F38*(1-D38)-1)&gt;=0.05),coeff!$E$3/coeff!$E$7*(F38*(1-D38)-1)/(F38-1),0))</f>
        <v/>
      </c>
      <c r="O38" s="6" t="str">
        <f>IF(M38="","",IF(AND(J38&gt;=coeff!$E$4,(L38*M38-1)&gt;=0.05),coeff!$E$3/coeff!$E$11*(L38*M38-1)/(M38-1),0))</f>
        <v/>
      </c>
      <c r="P38" s="6" t="str">
        <f>IF(N38="","",IF(AND(J38&gt;=coeff!$E$4,(N38*(1-L38)-1)&gt;=0.05),coeff!$E$3/coeff!$E$11*(N38*(1-L38)-1)/(N38-1),0))</f>
        <v/>
      </c>
      <c r="U38" s="6" t="str">
        <f>IF(S38="","",IF(AND(J38&gt;=coeff!$E$4,(R38*S38-1)&gt;=0.05),coeff!$E$3/coeff!$E$15*(R38*S38-1)/(S38-1),0))</f>
        <v/>
      </c>
      <c r="V38" s="6" t="str">
        <f>IF(T38="","",IF(AND(J38&gt;=coeff!$E$4,(T38*(1-R38)-1)&gt;=0.05),coeff!$E$3/coeff!$E$15*(T38*(1-R38)-1)/(T38-1),0))</f>
        <v/>
      </c>
      <c r="AA38" s="6" t="str">
        <f>IF(Y38="","",IF(AND(J38&gt;=coeff!$E$4,(X38*Y38-1)&gt;=0.05),coeff!$E$3/coeff!$E$19*(X38*Y38-1)/(Y38-1),0))</f>
        <v/>
      </c>
      <c r="AB38" s="6" t="str">
        <f>IF(Z38="","",IF(AND(J38&gt;=coeff!$E$4,(Z38*(1-X38)-1)&gt;=0.05),coeff!$E$3/coeff!$E$19*(Z38*(1-X38)-1)/(Z38-1),0))</f>
        <v/>
      </c>
    </row>
    <row r="39" spans="7:28" x14ac:dyDescent="0.25">
      <c r="G39" s="6" t="str">
        <f>IF(E39="","",IF(AND(J39&gt;=coeff!$E$4,(D39*E39-1)&gt;=0.05),coeff!$E$3/coeff!$E$7*(D39*E39-1)/(E39-1),0))</f>
        <v/>
      </c>
      <c r="H39" s="6" t="str">
        <f>IF(F39="","",IF(AND(J39&gt;=coeff!$E$4,(F39*(1-D39)-1)&gt;=0.05),coeff!$E$3/coeff!$E$7*(F39*(1-D39)-1)/(F39-1),0))</f>
        <v/>
      </c>
      <c r="O39" s="6" t="str">
        <f>IF(M39="","",IF(AND(J39&gt;=coeff!$E$4,(L39*M39-1)&gt;=0.05),coeff!$E$3/coeff!$E$11*(L39*M39-1)/(M39-1),0))</f>
        <v/>
      </c>
      <c r="P39" s="6" t="str">
        <f>IF(N39="","",IF(AND(J39&gt;=coeff!$E$4,(N39*(1-L39)-1)&gt;=0.05),coeff!$E$3/coeff!$E$11*(N39*(1-L39)-1)/(N39-1),0))</f>
        <v/>
      </c>
      <c r="U39" s="6" t="str">
        <f>IF(S39="","",IF(AND(J39&gt;=coeff!$E$4,(R39*S39-1)&gt;=0.05),coeff!$E$3/coeff!$E$15*(R39*S39-1)/(S39-1),0))</f>
        <v/>
      </c>
      <c r="V39" s="6" t="str">
        <f>IF(T39="","",IF(AND(J39&gt;=coeff!$E$4,(T39*(1-R39)-1)&gt;=0.05),coeff!$E$3/coeff!$E$15*(T39*(1-R39)-1)/(T39-1),0))</f>
        <v/>
      </c>
      <c r="AA39" s="6" t="str">
        <f>IF(Y39="","",IF(AND(J39&gt;=coeff!$E$4,(X39*Y39-1)&gt;=0.05),coeff!$E$3/coeff!$E$19*(X39*Y39-1)/(Y39-1),0))</f>
        <v/>
      </c>
      <c r="AB39" s="6" t="str">
        <f>IF(Z39="","",IF(AND(J39&gt;=coeff!$E$4,(Z39*(1-X39)-1)&gt;=0.05),coeff!$E$3/coeff!$E$19*(Z39*(1-X39)-1)/(Z39-1),0))</f>
        <v/>
      </c>
    </row>
    <row r="40" spans="7:28" x14ac:dyDescent="0.25">
      <c r="G40" s="6" t="str">
        <f>IF(E40="","",IF(AND(J40&gt;=coeff!$E$4,(D40*E40-1)&gt;=0.05),coeff!$E$3/coeff!$E$7*(D40*E40-1)/(E40-1),0))</f>
        <v/>
      </c>
      <c r="H40" s="6" t="str">
        <f>IF(F40="","",IF(AND(J40&gt;=coeff!$E$4,(F40*(1-D40)-1)&gt;=0.05),coeff!$E$3/coeff!$E$7*(F40*(1-D40)-1)/(F40-1),0))</f>
        <v/>
      </c>
      <c r="O40" s="6" t="str">
        <f>IF(M40="","",IF(AND(J40&gt;=coeff!$E$4,(L40*M40-1)&gt;=0.05),coeff!$E$3/coeff!$E$11*(L40*M40-1)/(M40-1),0))</f>
        <v/>
      </c>
      <c r="P40" s="6" t="str">
        <f>IF(N40="","",IF(AND(J40&gt;=coeff!$E$4,(N40*(1-L40)-1)&gt;=0.05),coeff!$E$3/coeff!$E$11*(N40*(1-L40)-1)/(N40-1),0))</f>
        <v/>
      </c>
      <c r="U40" s="6" t="str">
        <f>IF(S40="","",IF(AND(J40&gt;=coeff!$E$4,(R40*S40-1)&gt;=0.05),coeff!$E$3/coeff!$E$15*(R40*S40-1)/(S40-1),0))</f>
        <v/>
      </c>
      <c r="V40" s="6" t="str">
        <f>IF(T40="","",IF(AND(J40&gt;=coeff!$E$4,(T40*(1-R40)-1)&gt;=0.05),coeff!$E$3/coeff!$E$15*(T40*(1-R40)-1)/(T40-1),0))</f>
        <v/>
      </c>
      <c r="AA40" s="6" t="str">
        <f>IF(Y40="","",IF(AND(J40&gt;=coeff!$E$4,(X40*Y40-1)&gt;=0.05),coeff!$E$3/coeff!$E$19*(X40*Y40-1)/(Y40-1),0))</f>
        <v/>
      </c>
      <c r="AB40" s="6" t="str">
        <f>IF(Z40="","",IF(AND(J40&gt;=coeff!$E$4,(Z40*(1-X40)-1)&gt;=0.05),coeff!$E$3/coeff!$E$19*(Z40*(1-X40)-1)/(Z40-1),0))</f>
        <v/>
      </c>
    </row>
    <row r="41" spans="7:28" x14ac:dyDescent="0.25">
      <c r="G41" s="6" t="str">
        <f>IF(E41="","",IF(AND(J41&gt;=coeff!$E$4,(D41*E41-1)&gt;=0.05),coeff!$E$3/coeff!$E$7*(D41*E41-1)/(E41-1),0))</f>
        <v/>
      </c>
      <c r="H41" s="6" t="str">
        <f>IF(F41="","",IF(AND(J41&gt;=coeff!$E$4,(F41*(1-D41)-1)&gt;=0.05),coeff!$E$3/coeff!$E$7*(F41*(1-D41)-1)/(F41-1),0))</f>
        <v/>
      </c>
      <c r="O41" s="6" t="str">
        <f>IF(M41="","",IF(AND(J41&gt;=coeff!$E$4,(L41*M41-1)&gt;=0.05),coeff!$E$3/coeff!$E$11*(L41*M41-1)/(M41-1),0))</f>
        <v/>
      </c>
      <c r="P41" s="6" t="str">
        <f>IF(N41="","",IF(AND(J41&gt;=coeff!$E$4,(N41*(1-L41)-1)&gt;=0.05),coeff!$E$3/coeff!$E$11*(N41*(1-L41)-1)/(N41-1),0))</f>
        <v/>
      </c>
      <c r="U41" s="6" t="str">
        <f>IF(S41="","",IF(AND(J41&gt;=coeff!$E$4,(R41*S41-1)&gt;=0.05),coeff!$E$3/coeff!$E$15*(R41*S41-1)/(S41-1),0))</f>
        <v/>
      </c>
      <c r="V41" s="6" t="str">
        <f>IF(T41="","",IF(AND(J41&gt;=coeff!$E$4,(T41*(1-R41)-1)&gt;=0.05),coeff!$E$3/coeff!$E$15*(T41*(1-R41)-1)/(T41-1),0))</f>
        <v/>
      </c>
      <c r="AA41" s="6" t="str">
        <f>IF(Y41="","",IF(AND(J41&gt;=coeff!$E$4,(X41*Y41-1)&gt;=0.05),coeff!$E$3/coeff!$E$19*(X41*Y41-1)/(Y41-1),0))</f>
        <v/>
      </c>
      <c r="AB41" s="6" t="str">
        <f>IF(Z41="","",IF(AND(J41&gt;=coeff!$E$4,(Z41*(1-X41)-1)&gt;=0.05),coeff!$E$3/coeff!$E$19*(Z41*(1-X41)-1)/(Z41-1),0))</f>
        <v/>
      </c>
    </row>
    <row r="42" spans="7:28" x14ac:dyDescent="0.25">
      <c r="G42" s="6" t="str">
        <f>IF(E42="","",IF(AND(J42&gt;=coeff!$E$4,(D42*E42-1)&gt;=0.05),coeff!$E$3/coeff!$E$7*(D42*E42-1)/(E42-1),0))</f>
        <v/>
      </c>
      <c r="H42" s="6" t="str">
        <f>IF(F42="","",IF(AND(J42&gt;=coeff!$E$4,(F42*(1-D42)-1)&gt;=0.05),coeff!$E$3/coeff!$E$7*(F42*(1-D42)-1)/(F42-1),0))</f>
        <v/>
      </c>
      <c r="O42" s="6" t="str">
        <f>IF(M42="","",IF(AND(J42&gt;=coeff!$E$4,(L42*M42-1)&gt;=0.05),coeff!$E$3/coeff!$E$11*(L42*M42-1)/(M42-1),0))</f>
        <v/>
      </c>
      <c r="P42" s="6" t="str">
        <f>IF(N42="","",IF(AND(J42&gt;=coeff!$E$4,(N42*(1-L42)-1)&gt;=0.05),coeff!$E$3/coeff!$E$11*(N42*(1-L42)-1)/(N42-1),0))</f>
        <v/>
      </c>
      <c r="U42" s="6" t="str">
        <f>IF(S42="","",IF(AND(J42&gt;=coeff!$E$4,(R42*S42-1)&gt;=0.05),coeff!$E$3/coeff!$E$15*(R42*S42-1)/(S42-1),0))</f>
        <v/>
      </c>
      <c r="V42" s="6" t="str">
        <f>IF(T42="","",IF(AND(J42&gt;=coeff!$E$4,(T42*(1-R42)-1)&gt;=0.05),coeff!$E$3/coeff!$E$15*(T42*(1-R42)-1)/(T42-1),0))</f>
        <v/>
      </c>
      <c r="AA42" s="6" t="str">
        <f>IF(Y42="","",IF(AND(J42&gt;=coeff!$E$4,(X42*Y42-1)&gt;=0.05),coeff!$E$3/coeff!$E$19*(X42*Y42-1)/(Y42-1),0))</f>
        <v/>
      </c>
      <c r="AB42" s="6" t="str">
        <f>IF(Z42="","",IF(AND(J42&gt;=coeff!$E$4,(Z42*(1-X42)-1)&gt;=0.05),coeff!$E$3/coeff!$E$19*(Z42*(1-X42)-1)/(Z42-1),0))</f>
        <v/>
      </c>
    </row>
    <row r="43" spans="7:28" x14ac:dyDescent="0.25">
      <c r="G43" s="6" t="str">
        <f>IF(E43="","",IF(AND(J43&gt;=coeff!$E$4,(D43*E43-1)&gt;=0.05),coeff!$E$3/coeff!$E$7*(D43*E43-1)/(E43-1),0))</f>
        <v/>
      </c>
      <c r="H43" s="6" t="str">
        <f>IF(F43="","",IF(AND(J43&gt;=coeff!$E$4,(F43*(1-D43)-1)&gt;=0.05),coeff!$E$3/coeff!$E$7*(F43*(1-D43)-1)/(F43-1),0))</f>
        <v/>
      </c>
      <c r="O43" s="6" t="str">
        <f>IF(M43="","",IF(AND(J43&gt;=coeff!$E$4,(L43*M43-1)&gt;=0.05),coeff!$E$3/coeff!$E$11*(L43*M43-1)/(M43-1),0))</f>
        <v/>
      </c>
      <c r="P43" s="6" t="str">
        <f>IF(N43="","",IF(AND(J43&gt;=coeff!$E$4,(N43*(1-L43)-1)&gt;=0.05),coeff!$E$3/coeff!$E$11*(N43*(1-L43)-1)/(N43-1),0))</f>
        <v/>
      </c>
      <c r="U43" s="6" t="str">
        <f>IF(S43="","",IF(AND(J43&gt;=coeff!$E$4,(R43*S43-1)&gt;=0.05),coeff!$E$3/coeff!$E$15*(R43*S43-1)/(S43-1),0))</f>
        <v/>
      </c>
      <c r="V43" s="6" t="str">
        <f>IF(T43="","",IF(AND(J43&gt;=coeff!$E$4,(T43*(1-R43)-1)&gt;=0.05),coeff!$E$3/coeff!$E$15*(T43*(1-R43)-1)/(T43-1),0))</f>
        <v/>
      </c>
      <c r="AA43" s="6" t="str">
        <f>IF(Y43="","",IF(AND(J43&gt;=coeff!$E$4,(X43*Y43-1)&gt;=0.05),coeff!$E$3/coeff!$E$19*(X43*Y43-1)/(Y43-1),0))</f>
        <v/>
      </c>
      <c r="AB43" s="6" t="str">
        <f>IF(Z43="","",IF(AND(J43&gt;=coeff!$E$4,(Z43*(1-X43)-1)&gt;=0.05),coeff!$E$3/coeff!$E$19*(Z43*(1-X43)-1)/(Z43-1),0))</f>
        <v/>
      </c>
    </row>
    <row r="44" spans="7:28" x14ac:dyDescent="0.25">
      <c r="G44" s="6" t="str">
        <f>IF(E44="","",IF(AND(J44&gt;=coeff!$E$4,(D44*E44-1)&gt;=0.05),coeff!$E$3/coeff!$E$7*(D44*E44-1)/(E44-1),0))</f>
        <v/>
      </c>
      <c r="H44" s="6" t="str">
        <f>IF(F44="","",IF(AND(J44&gt;=coeff!$E$4,(F44*(1-D44)-1)&gt;=0.05),coeff!$E$3/coeff!$E$7*(F44*(1-D44)-1)/(F44-1),0))</f>
        <v/>
      </c>
      <c r="O44" s="6" t="str">
        <f>IF(M44="","",IF(AND(J44&gt;=coeff!$E$4,(L44*M44-1)&gt;=0.05),coeff!$E$3/coeff!$E$11*(L44*M44-1)/(M44-1),0))</f>
        <v/>
      </c>
      <c r="P44" s="6" t="str">
        <f>IF(N44="","",IF(AND(J44&gt;=coeff!$E$4,(N44*(1-L44)-1)&gt;=0.05),coeff!$E$3/coeff!$E$11*(N44*(1-L44)-1)/(N44-1),0))</f>
        <v/>
      </c>
      <c r="U44" s="6" t="str">
        <f>IF(S44="","",IF(AND(J44&gt;=coeff!$E$4,(R44*S44-1)&gt;=0.05),coeff!$E$3/coeff!$E$15*(R44*S44-1)/(S44-1),0))</f>
        <v/>
      </c>
      <c r="V44" s="6" t="str">
        <f>IF(T44="","",IF(AND(J44&gt;=coeff!$E$4,(T44*(1-R44)-1)&gt;=0.05),coeff!$E$3/coeff!$E$15*(T44*(1-R44)-1)/(T44-1),0))</f>
        <v/>
      </c>
      <c r="AA44" s="6" t="str">
        <f>IF(Y44="","",IF(AND(J44&gt;=coeff!$E$4,(X44*Y44-1)&gt;=0.05),coeff!$E$3/coeff!$E$19*(X44*Y44-1)/(Y44-1),0))</f>
        <v/>
      </c>
      <c r="AB44" s="6" t="str">
        <f>IF(Z44="","",IF(AND(J44&gt;=coeff!$E$4,(Z44*(1-X44)-1)&gt;=0.05),coeff!$E$3/coeff!$E$19*(Z44*(1-X44)-1)/(Z44-1),0))</f>
        <v/>
      </c>
    </row>
    <row r="45" spans="7:28" x14ac:dyDescent="0.25">
      <c r="G45" s="6" t="str">
        <f>IF(E45="","",IF(AND(J45&gt;=coeff!$E$4,(D45*E45-1)&gt;=0.05),coeff!$E$3/coeff!$E$7*(D45*E45-1)/(E45-1),0))</f>
        <v/>
      </c>
      <c r="H45" s="6" t="str">
        <f>IF(F45="","",IF(AND(J45&gt;=coeff!$E$4,(F45*(1-D45)-1)&gt;=0.05),coeff!$E$3/coeff!$E$7*(F45*(1-D45)-1)/(F45-1),0))</f>
        <v/>
      </c>
      <c r="O45" s="6" t="str">
        <f>IF(M45="","",IF(AND(J45&gt;=coeff!$E$4,(L45*M45-1)&gt;=0.05),coeff!$E$3/coeff!$E$11*(L45*M45-1)/(M45-1),0))</f>
        <v/>
      </c>
      <c r="P45" s="6" t="str">
        <f>IF(N45="","",IF(AND(J45&gt;=coeff!$E$4,(N45*(1-L45)-1)&gt;=0.05),coeff!$E$3/coeff!$E$11*(N45*(1-L45)-1)/(N45-1),0))</f>
        <v/>
      </c>
      <c r="U45" s="6" t="str">
        <f>IF(S45="","",IF(AND(J45&gt;=coeff!$E$4,(R45*S45-1)&gt;=0.05),coeff!$E$3/coeff!$E$15*(R45*S45-1)/(S45-1),0))</f>
        <v/>
      </c>
      <c r="V45" s="6" t="str">
        <f>IF(T45="","",IF(AND(J45&gt;=coeff!$E$4,(T45*(1-R45)-1)&gt;=0.05),coeff!$E$3/coeff!$E$15*(T45*(1-R45)-1)/(T45-1),0))</f>
        <v/>
      </c>
      <c r="AA45" s="6" t="str">
        <f>IF(Y45="","",IF(AND(J45&gt;=coeff!$E$4,(X45*Y45-1)&gt;=0.05),coeff!$E$3/coeff!$E$19*(X45*Y45-1)/(Y45-1),0))</f>
        <v/>
      </c>
      <c r="AB45" s="6" t="str">
        <f>IF(Z45="","",IF(AND(J45&gt;=coeff!$E$4,(Z45*(1-X45)-1)&gt;=0.05),coeff!$E$3/coeff!$E$19*(Z45*(1-X45)-1)/(Z45-1),0))</f>
        <v/>
      </c>
    </row>
    <row r="46" spans="7:28" x14ac:dyDescent="0.25">
      <c r="G46" s="6" t="str">
        <f>IF(E46="","",IF(AND(J46&gt;=coeff!$E$4,(D46*E46-1)&gt;=0.05),coeff!$E$3/coeff!$E$7*(D46*E46-1)/(E46-1),0))</f>
        <v/>
      </c>
      <c r="H46" s="6" t="str">
        <f>IF(F46="","",IF(AND(J46&gt;=coeff!$E$4,(F46*(1-D46)-1)&gt;=0.05),coeff!$E$3/coeff!$E$7*(F46*(1-D46)-1)/(F46-1),0))</f>
        <v/>
      </c>
      <c r="O46" s="6" t="str">
        <f>IF(M46="","",IF(AND(J46&gt;=coeff!$E$4,(L46*M46-1)&gt;=0.05),coeff!$E$3/coeff!$E$11*(L46*M46-1)/(M46-1),0))</f>
        <v/>
      </c>
      <c r="P46" s="6" t="str">
        <f>IF(N46="","",IF(AND(J46&gt;=coeff!$E$4,(N46*(1-L46)-1)&gt;=0.05),coeff!$E$3/coeff!$E$11*(N46*(1-L46)-1)/(N46-1),0))</f>
        <v/>
      </c>
      <c r="U46" s="6" t="str">
        <f>IF(S46="","",IF(AND(J46&gt;=coeff!$E$4,(R46*S46-1)&gt;=0.05),coeff!$E$3/coeff!$E$15*(R46*S46-1)/(S46-1),0))</f>
        <v/>
      </c>
      <c r="V46" s="6" t="str">
        <f>IF(T46="","",IF(AND(J46&gt;=coeff!$E$4,(T46*(1-R46)-1)&gt;=0.05),coeff!$E$3/coeff!$E$15*(T46*(1-R46)-1)/(T46-1),0))</f>
        <v/>
      </c>
      <c r="AA46" s="6" t="str">
        <f>IF(Y46="","",IF(AND(J46&gt;=coeff!$E$4,(X46*Y46-1)&gt;=0.05),coeff!$E$3/coeff!$E$19*(X46*Y46-1)/(Y46-1),0))</f>
        <v/>
      </c>
      <c r="AB46" s="6" t="str">
        <f>IF(Z46="","",IF(AND(J46&gt;=coeff!$E$4,(Z46*(1-X46)-1)&gt;=0.05),coeff!$E$3/coeff!$E$19*(Z46*(1-X46)-1)/(Z46-1),0))</f>
        <v/>
      </c>
    </row>
    <row r="47" spans="7:28" x14ac:dyDescent="0.25">
      <c r="G47" s="6" t="str">
        <f>IF(E47="","",IF(AND(J47&gt;=coeff!$E$4,(D47*E47-1)&gt;=0.05),coeff!$E$3/coeff!$E$7*(D47*E47-1)/(E47-1),0))</f>
        <v/>
      </c>
      <c r="H47" s="6" t="str">
        <f>IF(F47="","",IF(AND(J47&gt;=coeff!$E$4,(F47*(1-D47)-1)&gt;=0.05),coeff!$E$3/coeff!$E$7*(F47*(1-D47)-1)/(F47-1),0))</f>
        <v/>
      </c>
      <c r="O47" s="6" t="str">
        <f>IF(M47="","",IF(AND(J47&gt;=coeff!$E$4,(L47*M47-1)&gt;=0.05),coeff!$E$3/coeff!$E$11*(L47*M47-1)/(M47-1),0))</f>
        <v/>
      </c>
      <c r="P47" s="6" t="str">
        <f>IF(N47="","",IF(AND(J47&gt;=coeff!$E$4,(N47*(1-L47)-1)&gt;=0.05),coeff!$E$3/coeff!$E$11*(N47*(1-L47)-1)/(N47-1),0))</f>
        <v/>
      </c>
      <c r="U47" s="6" t="str">
        <f>IF(S47="","",IF(AND(J47&gt;=coeff!$E$4,(R47*S47-1)&gt;=0.05),coeff!$E$3/coeff!$E$15*(R47*S47-1)/(S47-1),0))</f>
        <v/>
      </c>
      <c r="V47" s="6" t="str">
        <f>IF(T47="","",IF(AND(J47&gt;=coeff!$E$4,(T47*(1-R47)-1)&gt;=0.05),coeff!$E$3/coeff!$E$15*(T47*(1-R47)-1)/(T47-1),0))</f>
        <v/>
      </c>
      <c r="AA47" s="6" t="str">
        <f>IF(Y47="","",IF(AND(J47&gt;=coeff!$E$4,(X47*Y47-1)&gt;=0.05),coeff!$E$3/coeff!$E$19*(X47*Y47-1)/(Y47-1),0))</f>
        <v/>
      </c>
      <c r="AB47" s="6" t="str">
        <f>IF(Z47="","",IF(AND(J47&gt;=coeff!$E$4,(Z47*(1-X47)-1)&gt;=0.05),coeff!$E$3/coeff!$E$19*(Z47*(1-X47)-1)/(Z47-1),0))</f>
        <v/>
      </c>
    </row>
    <row r="48" spans="7:28" x14ac:dyDescent="0.25">
      <c r="G48" s="6" t="str">
        <f>IF(E48="","",IF(AND(J48&gt;=coeff!$E$4,(D48*E48-1)&gt;=0.05),coeff!$E$3/coeff!$E$7*(D48*E48-1)/(E48-1),0))</f>
        <v/>
      </c>
      <c r="H48" s="6" t="str">
        <f>IF(F48="","",IF(AND(J48&gt;=coeff!$E$4,(F48*(1-D48)-1)&gt;=0.05),coeff!$E$3/coeff!$E$7*(F48*(1-D48)-1)/(F48-1),0))</f>
        <v/>
      </c>
      <c r="O48" s="6" t="str">
        <f>IF(M48="","",IF(AND(J48&gt;=coeff!$E$4,(L48*M48-1)&gt;=0.05),coeff!$E$3/coeff!$E$11*(L48*M48-1)/(M48-1),0))</f>
        <v/>
      </c>
      <c r="P48" s="6" t="str">
        <f>IF(N48="","",IF(AND(J48&gt;=coeff!$E$4,(N48*(1-L48)-1)&gt;=0.05),coeff!$E$3/coeff!$E$11*(N48*(1-L48)-1)/(N48-1),0))</f>
        <v/>
      </c>
      <c r="U48" s="6" t="str">
        <f>IF(S48="","",IF(AND(J48&gt;=coeff!$E$4,(R48*S48-1)&gt;=0.05),coeff!$E$3/coeff!$E$15*(R48*S48-1)/(S48-1),0))</f>
        <v/>
      </c>
      <c r="V48" s="6" t="str">
        <f>IF(T48="","",IF(AND(J48&gt;=coeff!$E$4,(T48*(1-R48)-1)&gt;=0.05),coeff!$E$3/coeff!$E$15*(T48*(1-R48)-1)/(T48-1),0))</f>
        <v/>
      </c>
      <c r="AA48" s="6" t="str">
        <f>IF(Y48="","",IF(AND(J48&gt;=coeff!$E$4,(X48*Y48-1)&gt;=0.05),coeff!$E$3/coeff!$E$19*(X48*Y48-1)/(Y48-1),0))</f>
        <v/>
      </c>
      <c r="AB48" s="6" t="str">
        <f>IF(Z48="","",IF(AND(J48&gt;=coeff!$E$4,(Z48*(1-X48)-1)&gt;=0.05),coeff!$E$3/coeff!$E$19*(Z48*(1-X48)-1)/(Z48-1),0))</f>
        <v/>
      </c>
    </row>
    <row r="49" spans="7:28" x14ac:dyDescent="0.25">
      <c r="G49" s="6" t="str">
        <f>IF(E49="","",IF(AND(J49&gt;=coeff!$E$4,(D49*E49-1)&gt;=0.05),coeff!$E$3/coeff!$E$7*(D49*E49-1)/(E49-1),0))</f>
        <v/>
      </c>
      <c r="H49" s="6" t="str">
        <f>IF(F49="","",IF(AND(J49&gt;=coeff!$E$4,(F49*(1-D49)-1)&gt;=0.05),coeff!$E$3/coeff!$E$7*(F49*(1-D49)-1)/(F49-1),0))</f>
        <v/>
      </c>
      <c r="O49" s="6" t="str">
        <f>IF(M49="","",IF(AND(J49&gt;=coeff!$E$4,(L49*M49-1)&gt;=0.05),coeff!$E$3/coeff!$E$11*(L49*M49-1)/(M49-1),0))</f>
        <v/>
      </c>
      <c r="P49" s="6" t="str">
        <f>IF(N49="","",IF(AND(J49&gt;=coeff!$E$4,(N49*(1-L49)-1)&gt;=0.05),coeff!$E$3/coeff!$E$11*(N49*(1-L49)-1)/(N49-1),0))</f>
        <v/>
      </c>
      <c r="U49" s="6" t="str">
        <f>IF(S49="","",IF(AND(J49&gt;=coeff!$E$4,(R49*S49-1)&gt;=0.05),coeff!$E$3/coeff!$E$15*(R49*S49-1)/(S49-1),0))</f>
        <v/>
      </c>
      <c r="V49" s="6" t="str">
        <f>IF(T49="","",IF(AND(J49&gt;=coeff!$E$4,(T49*(1-R49)-1)&gt;=0.05),coeff!$E$3/coeff!$E$15*(T49*(1-R49)-1)/(T49-1),0))</f>
        <v/>
      </c>
      <c r="AA49" s="6" t="str">
        <f>IF(Y49="","",IF(AND(J49&gt;=coeff!$E$4,(X49*Y49-1)&gt;=0.05),coeff!$E$3/coeff!$E$19*(X49*Y49-1)/(Y49-1),0))</f>
        <v/>
      </c>
      <c r="AB49" s="6" t="str">
        <f>IF(Z49="","",IF(AND(J49&gt;=coeff!$E$4,(Z49*(1-X49)-1)&gt;=0.05),coeff!$E$3/coeff!$E$19*(Z49*(1-X49)-1)/(Z49-1),0))</f>
        <v/>
      </c>
    </row>
    <row r="50" spans="7:28" x14ac:dyDescent="0.25">
      <c r="G50" s="6" t="str">
        <f>IF(E50="","",IF(AND(J50&gt;=coeff!$E$4,(D50*E50-1)&gt;=0.05),coeff!$E$3/coeff!$E$7*(D50*E50-1)/(E50-1),0))</f>
        <v/>
      </c>
      <c r="H50" s="6" t="str">
        <f>IF(F50="","",IF(AND(J50&gt;=coeff!$E$4,(F50*(1-D50)-1)&gt;=0.05),coeff!$E$3/coeff!$E$7*(F50*(1-D50)-1)/(F50-1),0))</f>
        <v/>
      </c>
      <c r="O50" s="6" t="str">
        <f>IF(M50="","",IF(AND(J50&gt;=coeff!$E$4,(L50*M50-1)&gt;=0.05),coeff!$E$3/coeff!$E$11*(L50*M50-1)/(M50-1),0))</f>
        <v/>
      </c>
      <c r="P50" s="6" t="str">
        <f>IF(N50="","",IF(AND(J50&gt;=coeff!$E$4,(N50*(1-L50)-1)&gt;=0.05),coeff!$E$3/coeff!$E$11*(N50*(1-L50)-1)/(N50-1),0))</f>
        <v/>
      </c>
      <c r="U50" s="6" t="str">
        <f>IF(S50="","",IF(AND(J50&gt;=coeff!$E$4,(R50*S50-1)&gt;=0.05),coeff!$E$3/coeff!$E$15*(R50*S50-1)/(S50-1),0))</f>
        <v/>
      </c>
      <c r="V50" s="6" t="str">
        <f>IF(T50="","",IF(AND(J50&gt;=coeff!$E$4,(T50*(1-R50)-1)&gt;=0.05),coeff!$E$3/coeff!$E$15*(T50*(1-R50)-1)/(T50-1),0))</f>
        <v/>
      </c>
      <c r="AA50" s="6" t="str">
        <f>IF(Y50="","",IF(AND(J50&gt;=coeff!$E$4,(X50*Y50-1)&gt;=0.05),coeff!$E$3/coeff!$E$19*(X50*Y50-1)/(Y50-1),0))</f>
        <v/>
      </c>
      <c r="AB50" s="6" t="str">
        <f>IF(Z50="","",IF(AND(J50&gt;=coeff!$E$4,(Z50*(1-X50)-1)&gt;=0.05),coeff!$E$3/coeff!$E$19*(Z50*(1-X50)-1)/(Z50-1),0))</f>
        <v/>
      </c>
    </row>
    <row r="51" spans="7:28" x14ac:dyDescent="0.25">
      <c r="G51" s="6" t="str">
        <f>IF(E51="","",IF(AND(J51&gt;=coeff!$E$4,(D51*E51-1)&gt;=0.05),coeff!$E$3/coeff!$E$7*(D51*E51-1)/(E51-1),0))</f>
        <v/>
      </c>
      <c r="H51" s="6" t="str">
        <f>IF(F51="","",IF(AND(J51&gt;=coeff!$E$4,(F51*(1-D51)-1)&gt;=0.05),coeff!$E$3/coeff!$E$7*(F51*(1-D51)-1)/(F51-1),0))</f>
        <v/>
      </c>
      <c r="O51" s="6" t="str">
        <f>IF(M51="","",IF(AND(J51&gt;=coeff!$E$4,(L51*M51-1)&gt;=0.05),coeff!$E$3/coeff!$E$11*(L51*M51-1)/(M51-1),0))</f>
        <v/>
      </c>
      <c r="P51" s="6" t="str">
        <f>IF(N51="","",IF(AND(J51&gt;=coeff!$E$4,(N51*(1-L51)-1)&gt;=0.05),coeff!$E$3/coeff!$E$11*(N51*(1-L51)-1)/(N51-1),0))</f>
        <v/>
      </c>
      <c r="U51" s="6" t="str">
        <f>IF(S51="","",IF(AND(J51&gt;=coeff!$E$4,(R51*S51-1)&gt;=0.05),coeff!$E$3/coeff!$E$15*(R51*S51-1)/(S51-1),0))</f>
        <v/>
      </c>
      <c r="V51" s="6" t="str">
        <f>IF(T51="","",IF(AND(J51&gt;=coeff!$E$4,(T51*(1-R51)-1)&gt;=0.05),coeff!$E$3/coeff!$E$15*(T51*(1-R51)-1)/(T51-1),0))</f>
        <v/>
      </c>
      <c r="AA51" s="6" t="str">
        <f>IF(Y51="","",IF(AND(J51&gt;=coeff!$E$4,(X51*Y51-1)&gt;=0.05),coeff!$E$3/coeff!$E$19*(X51*Y51-1)/(Y51-1),0))</f>
        <v/>
      </c>
      <c r="AB51" s="6" t="str">
        <f>IF(Z51="","",IF(AND(J51&gt;=coeff!$E$4,(Z51*(1-X51)-1)&gt;=0.05),coeff!$E$3/coeff!$E$19*(Z51*(1-X51)-1)/(Z51-1),0))</f>
        <v/>
      </c>
    </row>
    <row r="52" spans="7:28" x14ac:dyDescent="0.25">
      <c r="G52" s="6" t="str">
        <f>IF(E52="","",IF(AND(J52&gt;=coeff!$E$4,(D52*E52-1)&gt;=0.05),coeff!$E$3/coeff!$E$7*(D52*E52-1)/(E52-1),0))</f>
        <v/>
      </c>
      <c r="H52" s="6" t="str">
        <f>IF(F52="","",IF(AND(J52&gt;=coeff!$E$4,(F52*(1-D52)-1)&gt;=0.05),coeff!$E$3/coeff!$E$7*(F52*(1-D52)-1)/(F52-1),0))</f>
        <v/>
      </c>
      <c r="O52" s="6" t="str">
        <f>IF(M52="","",IF(AND(J52&gt;=coeff!$E$4,(L52*M52-1)&gt;=0.05),coeff!$E$3/coeff!$E$11*(L52*M52-1)/(M52-1),0))</f>
        <v/>
      </c>
      <c r="P52" s="6" t="str">
        <f>IF(N52="","",IF(AND(J52&gt;=coeff!$E$4,(N52*(1-L52)-1)&gt;=0.05),coeff!$E$3/coeff!$E$11*(N52*(1-L52)-1)/(N52-1),0))</f>
        <v/>
      </c>
      <c r="U52" s="6" t="str">
        <f>IF(S52="","",IF(AND(J52&gt;=coeff!$E$4,(R52*S52-1)&gt;=0.05),coeff!$E$3/coeff!$E$15*(R52*S52-1)/(S52-1),0))</f>
        <v/>
      </c>
      <c r="V52" s="6" t="str">
        <f>IF(T52="","",IF(AND(J52&gt;=coeff!$E$4,(T52*(1-R52)-1)&gt;=0.05),coeff!$E$3/coeff!$E$15*(T52*(1-R52)-1)/(T52-1),0))</f>
        <v/>
      </c>
      <c r="AA52" s="6" t="str">
        <f>IF(Y52="","",IF(AND(J52&gt;=coeff!$E$4,(X52*Y52-1)&gt;=0.05),coeff!$E$3/coeff!$E$19*(X52*Y52-1)/(Y52-1),0))</f>
        <v/>
      </c>
      <c r="AB52" s="6" t="str">
        <f>IF(Z52="","",IF(AND(J52&gt;=coeff!$E$4,(Z52*(1-X52)-1)&gt;=0.05),coeff!$E$3/coeff!$E$19*(Z52*(1-X52)-1)/(Z52-1),0))</f>
        <v/>
      </c>
    </row>
    <row r="53" spans="7:28" x14ac:dyDescent="0.25">
      <c r="G53" s="6" t="str">
        <f>IF(E53="","",IF(AND(J53&gt;=coeff!$E$4,(D53*E53-1)&gt;=0.05),coeff!$E$3/coeff!$E$7*(D53*E53-1)/(E53-1),0))</f>
        <v/>
      </c>
      <c r="H53" s="6" t="str">
        <f>IF(F53="","",IF(AND(J53&gt;=coeff!$E$4,(F53*(1-D53)-1)&gt;=0.05),coeff!$E$3/coeff!$E$7*(F53*(1-D53)-1)/(F53-1),0))</f>
        <v/>
      </c>
      <c r="O53" s="6" t="str">
        <f>IF(M53="","",IF(AND(J53&gt;=coeff!$E$4,(L53*M53-1)&gt;=0.05),coeff!$E$3/coeff!$E$11*(L53*M53-1)/(M53-1),0))</f>
        <v/>
      </c>
      <c r="P53" s="6" t="str">
        <f>IF(N53="","",IF(AND(J53&gt;=coeff!$E$4,(N53*(1-L53)-1)&gt;=0.05),coeff!$E$3/coeff!$E$11*(N53*(1-L53)-1)/(N53-1),0))</f>
        <v/>
      </c>
      <c r="U53" s="6" t="str">
        <f>IF(S53="","",IF(AND(J53&gt;=coeff!$E$4,(R53*S53-1)&gt;=0.05),coeff!$E$3/coeff!$E$15*(R53*S53-1)/(S53-1),0))</f>
        <v/>
      </c>
      <c r="V53" s="6" t="str">
        <f>IF(T53="","",IF(AND(J53&gt;=coeff!$E$4,(T53*(1-R53)-1)&gt;=0.05),coeff!$E$3/coeff!$E$15*(T53*(1-R53)-1)/(T53-1),0))</f>
        <v/>
      </c>
      <c r="AA53" s="6" t="str">
        <f>IF(Y53="","",IF(AND(J53&gt;=coeff!$E$4,(X53*Y53-1)&gt;=0.05),coeff!$E$3/coeff!$E$19*(X53*Y53-1)/(Y53-1),0))</f>
        <v/>
      </c>
      <c r="AB53" s="6" t="str">
        <f>IF(Z53="","",IF(AND(J53&gt;=coeff!$E$4,(Z53*(1-X53)-1)&gt;=0.05),coeff!$E$3/coeff!$E$19*(Z53*(1-X53)-1)/(Z53-1),0))</f>
        <v/>
      </c>
    </row>
    <row r="54" spans="7:28" x14ac:dyDescent="0.25">
      <c r="G54" s="6" t="str">
        <f>IF(E54="","",IF(AND(J54&gt;=coeff!$E$4,(D54*E54-1)&gt;=0.05),coeff!$E$3/coeff!$E$7*(D54*E54-1)/(E54-1),0))</f>
        <v/>
      </c>
      <c r="H54" s="6" t="str">
        <f>IF(F54="","",IF(AND(J54&gt;=coeff!$E$4,(F54*(1-D54)-1)&gt;=0.05),coeff!$E$3/coeff!$E$7*(F54*(1-D54)-1)/(F54-1),0))</f>
        <v/>
      </c>
      <c r="O54" s="6" t="str">
        <f>IF(M54="","",IF(AND(J54&gt;=coeff!$E$4,(L54*M54-1)&gt;=0.05),coeff!$E$3/coeff!$E$11*(L54*M54-1)/(M54-1),0))</f>
        <v/>
      </c>
      <c r="P54" s="6" t="str">
        <f>IF(N54="","",IF(AND(J54&gt;=coeff!$E$4,(N54*(1-L54)-1)&gt;=0.05),coeff!$E$3/coeff!$E$11*(N54*(1-L54)-1)/(N54-1),0))</f>
        <v/>
      </c>
      <c r="U54" s="6" t="str">
        <f>IF(S54="","",IF(AND(J54&gt;=coeff!$E$4,(R54*S54-1)&gt;=0.05),coeff!$E$3/coeff!$E$15*(R54*S54-1)/(S54-1),0))</f>
        <v/>
      </c>
      <c r="V54" s="6" t="str">
        <f>IF(T54="","",IF(AND(J54&gt;=coeff!$E$4,(T54*(1-R54)-1)&gt;=0.05),coeff!$E$3/coeff!$E$15*(T54*(1-R54)-1)/(T54-1),0))</f>
        <v/>
      </c>
      <c r="AA54" s="6" t="str">
        <f>IF(Y54="","",IF(AND(J54&gt;=coeff!$E$4,(X54*Y54-1)&gt;=0.05),coeff!$E$3/coeff!$E$19*(X54*Y54-1)/(Y54-1),0))</f>
        <v/>
      </c>
      <c r="AB54" s="6" t="str">
        <f>IF(Z54="","",IF(AND(J54&gt;=coeff!$E$4,(Z54*(1-X54)-1)&gt;=0.05),coeff!$E$3/coeff!$E$19*(Z54*(1-X54)-1)/(Z54-1),0))</f>
        <v/>
      </c>
    </row>
    <row r="55" spans="7:28" x14ac:dyDescent="0.25">
      <c r="G55" s="6" t="str">
        <f>IF(E55="","",IF(AND(J55&gt;=coeff!$E$4,(D55*E55-1)&gt;=0.05),coeff!$E$3/coeff!$E$7*(D55*E55-1)/(E55-1),0))</f>
        <v/>
      </c>
      <c r="H55" s="6" t="str">
        <f>IF(F55="","",IF(AND(J55&gt;=coeff!$E$4,(F55*(1-D55)-1)&gt;=0.05),coeff!$E$3/coeff!$E$7*(F55*(1-D55)-1)/(F55-1),0))</f>
        <v/>
      </c>
      <c r="O55" s="6" t="str">
        <f>IF(M55="","",IF(AND(J55&gt;=coeff!$E$4,(L55*M55-1)&gt;=0.05),coeff!$E$3/coeff!$E$11*(L55*M55-1)/(M55-1),0))</f>
        <v/>
      </c>
      <c r="P55" s="6" t="str">
        <f>IF(N55="","",IF(AND(J55&gt;=coeff!$E$4,(N55*(1-L55)-1)&gt;=0.05),coeff!$E$3/coeff!$E$11*(N55*(1-L55)-1)/(N55-1),0))</f>
        <v/>
      </c>
      <c r="U55" s="6" t="str">
        <f>IF(S55="","",IF(AND(J55&gt;=coeff!$E$4,(R55*S55-1)&gt;=0.05),coeff!$E$3/coeff!$E$15*(R55*S55-1)/(S55-1),0))</f>
        <v/>
      </c>
      <c r="V55" s="6" t="str">
        <f>IF(T55="","",IF(AND(J55&gt;=coeff!$E$4,(T55*(1-R55)-1)&gt;=0.05),coeff!$E$3/coeff!$E$15*(T55*(1-R55)-1)/(T55-1),0))</f>
        <v/>
      </c>
      <c r="AA55" s="6" t="str">
        <f>IF(Y55="","",IF(AND(J55&gt;=coeff!$E$4,(X55*Y55-1)&gt;=0.05),coeff!$E$3/coeff!$E$19*(X55*Y55-1)/(Y55-1),0))</f>
        <v/>
      </c>
      <c r="AB55" s="6" t="str">
        <f>IF(Z55="","",IF(AND(J55&gt;=coeff!$E$4,(Z55*(1-X55)-1)&gt;=0.05),coeff!$E$3/coeff!$E$19*(Z55*(1-X55)-1)/(Z55-1),0))</f>
        <v/>
      </c>
    </row>
    <row r="56" spans="7:28" x14ac:dyDescent="0.25">
      <c r="G56" s="6" t="str">
        <f>IF(E56="","",IF(AND(J56&gt;=coeff!$E$4,(D56*E56-1)&gt;=0.05),coeff!$E$3/coeff!$E$7*(D56*E56-1)/(E56-1),0))</f>
        <v/>
      </c>
      <c r="H56" s="6" t="str">
        <f>IF(F56="","",IF(AND(J56&gt;=coeff!$E$4,(F56*(1-D56)-1)&gt;=0.05),coeff!$E$3/coeff!$E$7*(F56*(1-D56)-1)/(F56-1),0))</f>
        <v/>
      </c>
      <c r="O56" s="6" t="str">
        <f>IF(M56="","",IF(AND(J56&gt;=coeff!$E$4,(L56*M56-1)&gt;=0.05),coeff!$E$3/coeff!$E$11*(L56*M56-1)/(M56-1),0))</f>
        <v/>
      </c>
      <c r="P56" s="6" t="str">
        <f>IF(N56="","",IF(AND(J56&gt;=coeff!$E$4,(N56*(1-L56)-1)&gt;=0.05),coeff!$E$3/coeff!$E$11*(N56*(1-L56)-1)/(N56-1),0))</f>
        <v/>
      </c>
      <c r="U56" s="6" t="str">
        <f>IF(S56="","",IF(AND(J56&gt;=coeff!$E$4,(R56*S56-1)&gt;=0.05),coeff!$E$3/coeff!$E$15*(R56*S56-1)/(S56-1),0))</f>
        <v/>
      </c>
      <c r="V56" s="6" t="str">
        <f>IF(T56="","",IF(AND(J56&gt;=coeff!$E$4,(T56*(1-R56)-1)&gt;=0.05),coeff!$E$3/coeff!$E$15*(T56*(1-R56)-1)/(T56-1),0))</f>
        <v/>
      </c>
      <c r="AA56" s="6" t="str">
        <f>IF(Y56="","",IF(AND(J56&gt;=coeff!$E$4,(X56*Y56-1)&gt;=0.05),coeff!$E$3/coeff!$E$19*(X56*Y56-1)/(Y56-1),0))</f>
        <v/>
      </c>
      <c r="AB56" s="6" t="str">
        <f>IF(Z56="","",IF(AND(J56&gt;=coeff!$E$4,(Z56*(1-X56)-1)&gt;=0.05),coeff!$E$3/coeff!$E$19*(Z56*(1-X56)-1)/(Z56-1),0))</f>
        <v/>
      </c>
    </row>
    <row r="57" spans="7:28" x14ac:dyDescent="0.25">
      <c r="G57" s="6" t="str">
        <f>IF(E57="","",IF(AND(J57&gt;=coeff!$E$4,(D57*E57-1)&gt;=0.05),coeff!$E$3/coeff!$E$7*(D57*E57-1)/(E57-1),0))</f>
        <v/>
      </c>
      <c r="H57" s="6" t="str">
        <f>IF(F57="","",IF(AND(J57&gt;=coeff!$E$4,(F57*(1-D57)-1)&gt;=0.05),coeff!$E$3/coeff!$E$7*(F57*(1-D57)-1)/(F57-1),0))</f>
        <v/>
      </c>
      <c r="O57" s="6" t="str">
        <f>IF(M57="","",IF(AND(J57&gt;=coeff!$E$4,(L57*M57-1)&gt;=0.05),coeff!$E$3/coeff!$E$11*(L57*M57-1)/(M57-1),0))</f>
        <v/>
      </c>
      <c r="P57" s="6" t="str">
        <f>IF(N57="","",IF(AND(J57&gt;=coeff!$E$4,(N57*(1-L57)-1)&gt;=0.05),coeff!$E$3/coeff!$E$11*(N57*(1-L57)-1)/(N57-1),0))</f>
        <v/>
      </c>
      <c r="U57" s="6" t="str">
        <f>IF(S57="","",IF(AND(J57&gt;=coeff!$E$4,(R57*S57-1)&gt;=0.05),coeff!$E$3/coeff!$E$15*(R57*S57-1)/(S57-1),0))</f>
        <v/>
      </c>
      <c r="V57" s="6" t="str">
        <f>IF(T57="","",IF(AND(J57&gt;=coeff!$E$4,(T57*(1-R57)-1)&gt;=0.05),coeff!$E$3/coeff!$E$15*(T57*(1-R57)-1)/(T57-1),0))</f>
        <v/>
      </c>
      <c r="AA57" s="6" t="str">
        <f>IF(Y57="","",IF(AND(J57&gt;=coeff!$E$4,(X57*Y57-1)&gt;=0.05),coeff!$E$3/coeff!$E$19*(X57*Y57-1)/(Y57-1),0))</f>
        <v/>
      </c>
      <c r="AB57" s="6" t="str">
        <f>IF(Z57="","",IF(AND(J57&gt;=coeff!$E$4,(Z57*(1-X57)-1)&gt;=0.05),coeff!$E$3/coeff!$E$19*(Z57*(1-X57)-1)/(Z57-1),0))</f>
        <v/>
      </c>
    </row>
    <row r="58" spans="7:28" x14ac:dyDescent="0.25">
      <c r="G58" s="6" t="str">
        <f>IF(E58="","",IF(AND(J58&gt;=coeff!$E$4,(D58*E58-1)&gt;=0.05),coeff!$E$3/coeff!$E$7*(D58*E58-1)/(E58-1),0))</f>
        <v/>
      </c>
      <c r="H58" s="6" t="str">
        <f>IF(F58="","",IF(AND(J58&gt;=coeff!$E$4,(F58*(1-D58)-1)&gt;=0.05),coeff!$E$3/coeff!$E$7*(F58*(1-D58)-1)/(F58-1),0))</f>
        <v/>
      </c>
      <c r="O58" s="6" t="str">
        <f>IF(M58="","",IF(AND(J58&gt;=coeff!$E$4,(L58*M58-1)&gt;=0.05),coeff!$E$3/coeff!$E$11*(L58*M58-1)/(M58-1),0))</f>
        <v/>
      </c>
      <c r="P58" s="6" t="str">
        <f>IF(N58="","",IF(AND(J58&gt;=coeff!$E$4,(N58*(1-L58)-1)&gt;=0.05),coeff!$E$3/coeff!$E$11*(N58*(1-L58)-1)/(N58-1),0))</f>
        <v/>
      </c>
      <c r="U58" s="6" t="str">
        <f>IF(S58="","",IF(AND(J58&gt;=coeff!$E$4,(R58*S58-1)&gt;=0.05),coeff!$E$3/coeff!$E$15*(R58*S58-1)/(S58-1),0))</f>
        <v/>
      </c>
      <c r="V58" s="6" t="str">
        <f>IF(T58="","",IF(AND(J58&gt;=coeff!$E$4,(T58*(1-R58)-1)&gt;=0.05),coeff!$E$3/coeff!$E$15*(T58*(1-R58)-1)/(T58-1),0))</f>
        <v/>
      </c>
      <c r="AA58" s="6" t="str">
        <f>IF(Y58="","",IF(AND(J58&gt;=coeff!$E$4,(X58*Y58-1)&gt;=0.05),coeff!$E$3/coeff!$E$19*(X58*Y58-1)/(Y58-1),0))</f>
        <v/>
      </c>
      <c r="AB58" s="6" t="str">
        <f>IF(Z58="","",IF(AND(J58&gt;=coeff!$E$4,(Z58*(1-X58)-1)&gt;=0.05),coeff!$E$3/coeff!$E$19*(Z58*(1-X58)-1)/(Z58-1),0))</f>
        <v/>
      </c>
    </row>
    <row r="59" spans="7:28" x14ac:dyDescent="0.25">
      <c r="G59" s="6" t="str">
        <f>IF(E59="","",IF(AND(J59&gt;=coeff!$E$4,(D59*E59-1)&gt;=0.05),coeff!$E$3/coeff!$E$7*(D59*E59-1)/(E59-1),0))</f>
        <v/>
      </c>
      <c r="H59" s="6" t="str">
        <f>IF(F59="","",IF(AND(J59&gt;=coeff!$E$4,(F59*(1-D59)-1)&gt;=0.05),coeff!$E$3/coeff!$E$7*(F59*(1-D59)-1)/(F59-1),0))</f>
        <v/>
      </c>
      <c r="O59" s="6" t="str">
        <f>IF(M59="","",IF(AND(J59&gt;=coeff!$E$4,(L59*M59-1)&gt;=0.05),coeff!$E$3/coeff!$E$11*(L59*M59-1)/(M59-1),0))</f>
        <v/>
      </c>
      <c r="P59" s="6" t="str">
        <f>IF(N59="","",IF(AND(J59&gt;=coeff!$E$4,(N59*(1-L59)-1)&gt;=0.05),coeff!$E$3/coeff!$E$11*(N59*(1-L59)-1)/(N59-1),0))</f>
        <v/>
      </c>
      <c r="U59" s="6" t="str">
        <f>IF(S59="","",IF(AND(J59&gt;=coeff!$E$4,(R59*S59-1)&gt;=0.05),coeff!$E$3/coeff!$E$15*(R59*S59-1)/(S59-1),0))</f>
        <v/>
      </c>
      <c r="V59" s="6" t="str">
        <f>IF(T59="","",IF(AND(J59&gt;=coeff!$E$4,(T59*(1-R59)-1)&gt;=0.05),coeff!$E$3/coeff!$E$15*(T59*(1-R59)-1)/(T59-1),0))</f>
        <v/>
      </c>
      <c r="AA59" s="6" t="str">
        <f>IF(Y59="","",IF(AND(J59&gt;=coeff!$E$4,(X59*Y59-1)&gt;=0.05),coeff!$E$3/coeff!$E$19*(X59*Y59-1)/(Y59-1),0))</f>
        <v/>
      </c>
      <c r="AB59" s="6" t="str">
        <f>IF(Z59="","",IF(AND(J59&gt;=coeff!$E$4,(Z59*(1-X59)-1)&gt;=0.05),coeff!$E$3/coeff!$E$19*(Z59*(1-X59)-1)/(Z59-1),0))</f>
        <v/>
      </c>
    </row>
    <row r="60" spans="7:28" x14ac:dyDescent="0.25">
      <c r="G60" s="6" t="str">
        <f>IF(E60="","",IF(AND(J60&gt;=coeff!$E$4,(D60*E60-1)&gt;=0.05),coeff!$E$3/coeff!$E$7*(D60*E60-1)/(E60-1),0))</f>
        <v/>
      </c>
      <c r="H60" s="6" t="str">
        <f>IF(F60="","",IF(AND(J60&gt;=coeff!$E$4,(F60*(1-D60)-1)&gt;=0.05),coeff!$E$3/coeff!$E$7*(F60*(1-D60)-1)/(F60-1),0))</f>
        <v/>
      </c>
      <c r="O60" s="6" t="str">
        <f>IF(M60="","",IF(AND(J60&gt;=coeff!$E$4,(L60*M60-1)&gt;=0.05),coeff!$E$3/coeff!$E$11*(L60*M60-1)/(M60-1),0))</f>
        <v/>
      </c>
      <c r="P60" s="6" t="str">
        <f>IF(N60="","",IF(AND(J60&gt;=coeff!$E$4,(N60*(1-L60)-1)&gt;=0.05),coeff!$E$3/coeff!$E$11*(N60*(1-L60)-1)/(N60-1),0))</f>
        <v/>
      </c>
      <c r="U60" s="6" t="str">
        <f>IF(S60="","",IF(AND(J60&gt;=coeff!$E$4,(R60*S60-1)&gt;=0.05),coeff!$E$3/coeff!$E$15*(R60*S60-1)/(S60-1),0))</f>
        <v/>
      </c>
      <c r="V60" s="6" t="str">
        <f>IF(T60="","",IF(AND(J60&gt;=coeff!$E$4,(T60*(1-R60)-1)&gt;=0.05),coeff!$E$3/coeff!$E$15*(T60*(1-R60)-1)/(T60-1),0))</f>
        <v/>
      </c>
      <c r="AA60" s="6" t="str">
        <f>IF(Y60="","",IF(AND(J60&gt;=coeff!$E$4,(X60*Y60-1)&gt;=0.05),coeff!$E$3/coeff!$E$19*(X60*Y60-1)/(Y60-1),0))</f>
        <v/>
      </c>
      <c r="AB60" s="6" t="str">
        <f>IF(Z60="","",IF(AND(J60&gt;=coeff!$E$4,(Z60*(1-X60)-1)&gt;=0.05),coeff!$E$3/coeff!$E$19*(Z60*(1-X60)-1)/(Z60-1),0))</f>
        <v/>
      </c>
    </row>
    <row r="61" spans="7:28" x14ac:dyDescent="0.25">
      <c r="G61" s="6" t="str">
        <f>IF(E61="","",IF(AND(J61&gt;=coeff!$E$4,(D61*E61-1)&gt;=0.05),coeff!$E$3/coeff!$E$7*(D61*E61-1)/(E61-1),0))</f>
        <v/>
      </c>
      <c r="H61" s="6" t="str">
        <f>IF(F61="","",IF(AND(J61&gt;=coeff!$E$4,(F61*(1-D61)-1)&gt;=0.05),coeff!$E$3/coeff!$E$7*(F61*(1-D61)-1)/(F61-1),0))</f>
        <v/>
      </c>
      <c r="O61" s="6" t="str">
        <f>IF(M61="","",IF(AND(J61&gt;=coeff!$E$4,(L61*M61-1)&gt;=0.05),coeff!$E$3/coeff!$E$11*(L61*M61-1)/(M61-1),0))</f>
        <v/>
      </c>
      <c r="P61" s="6" t="str">
        <f>IF(N61="","",IF(AND(J61&gt;=coeff!$E$4,(N61*(1-L61)-1)&gt;=0.05),coeff!$E$3/coeff!$E$11*(N61*(1-L61)-1)/(N61-1),0))</f>
        <v/>
      </c>
      <c r="U61" s="6" t="str">
        <f>IF(S61="","",IF(AND(J61&gt;=coeff!$E$4,(R61*S61-1)&gt;=0.05),coeff!$E$3/coeff!$E$15*(R61*S61-1)/(S61-1),0))</f>
        <v/>
      </c>
      <c r="V61" s="6" t="str">
        <f>IF(T61="","",IF(AND(J61&gt;=coeff!$E$4,(T61*(1-R61)-1)&gt;=0.05),coeff!$E$3/coeff!$E$15*(T61*(1-R61)-1)/(T61-1),0))</f>
        <v/>
      </c>
      <c r="AA61" s="6" t="str">
        <f>IF(Y61="","",IF(AND(J61&gt;=coeff!$E$4,(X61*Y61-1)&gt;=0.05),coeff!$E$3/coeff!$E$19*(X61*Y61-1)/(Y61-1),0))</f>
        <v/>
      </c>
      <c r="AB61" s="6" t="str">
        <f>IF(Z61="","",IF(AND(J61&gt;=coeff!$E$4,(Z61*(1-X61)-1)&gt;=0.05),coeff!$E$3/coeff!$E$19*(Z61*(1-X61)-1)/(Z61-1),0))</f>
        <v/>
      </c>
    </row>
    <row r="62" spans="7:28" x14ac:dyDescent="0.25">
      <c r="G62" s="6" t="str">
        <f>IF(E62="","",IF(AND(J62&gt;=coeff!$E$4,(D62*E62-1)&gt;=0.05),coeff!$E$3/coeff!$E$7*(D62*E62-1)/(E62-1),0))</f>
        <v/>
      </c>
      <c r="H62" s="6" t="str">
        <f>IF(F62="","",IF(AND(J62&gt;=coeff!$E$4,(F62*(1-D62)-1)&gt;=0.05),coeff!$E$3/coeff!$E$7*(F62*(1-D62)-1)/(F62-1),0))</f>
        <v/>
      </c>
      <c r="O62" s="6" t="str">
        <f>IF(M62="","",IF(AND(J62&gt;=coeff!$E$4,(L62*M62-1)&gt;=0.05),coeff!$E$3/coeff!$E$11*(L62*M62-1)/(M62-1),0))</f>
        <v/>
      </c>
      <c r="P62" s="6" t="str">
        <f>IF(N62="","",IF(AND(J62&gt;=coeff!$E$4,(N62*(1-L62)-1)&gt;=0.05),coeff!$E$3/coeff!$E$11*(N62*(1-L62)-1)/(N62-1),0))</f>
        <v/>
      </c>
      <c r="U62" s="6" t="str">
        <f>IF(S62="","",IF(AND(J62&gt;=coeff!$E$4,(R62*S62-1)&gt;=0.05),coeff!$E$3/coeff!$E$15*(R62*S62-1)/(S62-1),0))</f>
        <v/>
      </c>
      <c r="V62" s="6" t="str">
        <f>IF(T62="","",IF(AND(J62&gt;=coeff!$E$4,(T62*(1-R62)-1)&gt;=0.05),coeff!$E$3/coeff!$E$15*(T62*(1-R62)-1)/(T62-1),0))</f>
        <v/>
      </c>
      <c r="AA62" s="6" t="str">
        <f>IF(Y62="","",IF(AND(J62&gt;=coeff!$E$4,(X62*Y62-1)&gt;=0.05),coeff!$E$3/coeff!$E$19*(X62*Y62-1)/(Y62-1),0))</f>
        <v/>
      </c>
      <c r="AB62" s="6" t="str">
        <f>IF(Z62="","",IF(AND(J62&gt;=coeff!$E$4,(Z62*(1-X62)-1)&gt;=0.05),coeff!$E$3/coeff!$E$19*(Z62*(1-X62)-1)/(Z62-1),0))</f>
        <v/>
      </c>
    </row>
    <row r="63" spans="7:28" x14ac:dyDescent="0.25">
      <c r="G63" s="6" t="str">
        <f>IF(E63="","",IF(AND(J63&gt;=coeff!$E$4,(D63*E63-1)&gt;=0.05),coeff!$E$3/coeff!$E$7*(D63*E63-1)/(E63-1),0))</f>
        <v/>
      </c>
      <c r="H63" s="6" t="str">
        <f>IF(F63="","",IF(AND(J63&gt;=coeff!$E$4,(F63*(1-D63)-1)&gt;=0.05),coeff!$E$3/coeff!$E$7*(F63*(1-D63)-1)/(F63-1),0))</f>
        <v/>
      </c>
      <c r="O63" s="6" t="str">
        <f>IF(M63="","",IF(AND(J63&gt;=coeff!$E$4,(L63*M63-1)&gt;=0.05),coeff!$E$3/coeff!$E$11*(L63*M63-1)/(M63-1),0))</f>
        <v/>
      </c>
      <c r="P63" s="6" t="str">
        <f>IF(N63="","",IF(AND(J63&gt;=coeff!$E$4,(N63*(1-L63)-1)&gt;=0.05),coeff!$E$3/coeff!$E$11*(N63*(1-L63)-1)/(N63-1),0))</f>
        <v/>
      </c>
      <c r="U63" s="6" t="str">
        <f>IF(S63="","",IF(AND(J63&gt;=coeff!$E$4,(R63*S63-1)&gt;=0.05),coeff!$E$3/coeff!$E$15*(R63*S63-1)/(S63-1),0))</f>
        <v/>
      </c>
      <c r="V63" s="6" t="str">
        <f>IF(T63="","",IF(AND(J63&gt;=coeff!$E$4,(T63*(1-R63)-1)&gt;=0.05),coeff!$E$3/coeff!$E$15*(T63*(1-R63)-1)/(T63-1),0))</f>
        <v/>
      </c>
      <c r="AA63" s="6" t="str">
        <f>IF(Y63="","",IF(AND(J63&gt;=coeff!$E$4,(X63*Y63-1)&gt;=0.05),coeff!$E$3/coeff!$E$19*(X63*Y63-1)/(Y63-1),0))</f>
        <v/>
      </c>
      <c r="AB63" s="6" t="str">
        <f>IF(Z63="","",IF(AND(J63&gt;=coeff!$E$4,(Z63*(1-X63)-1)&gt;=0.05),coeff!$E$3/coeff!$E$19*(Z63*(1-X63)-1)/(Z63-1),0))</f>
        <v/>
      </c>
    </row>
    <row r="64" spans="7:28" x14ac:dyDescent="0.25">
      <c r="G64" s="6" t="str">
        <f>IF(E64="","",IF(AND(J64&gt;=coeff!$E$4,(D64*E64-1)&gt;=0.05),coeff!$E$3/coeff!$E$7*(D64*E64-1)/(E64-1),0))</f>
        <v/>
      </c>
      <c r="H64" s="6" t="str">
        <f>IF(F64="","",IF(AND(J64&gt;=coeff!$E$4,(F64*(1-D64)-1)&gt;=0.05),coeff!$E$3/coeff!$E$7*(F64*(1-D64)-1)/(F64-1),0))</f>
        <v/>
      </c>
      <c r="O64" s="6" t="str">
        <f>IF(M64="","",IF(AND(J64&gt;=coeff!$E$4,(L64*M64-1)&gt;=0.05),coeff!$E$3/coeff!$E$11*(L64*M64-1)/(M64-1),0))</f>
        <v/>
      </c>
      <c r="P64" s="6" t="str">
        <f>IF(N64="","",IF(AND(J64&gt;=coeff!$E$4,(N64*(1-L64)-1)&gt;=0.05),coeff!$E$3/coeff!$E$11*(N64*(1-L64)-1)/(N64-1),0))</f>
        <v/>
      </c>
      <c r="U64" s="6" t="str">
        <f>IF(S64="","",IF(AND(J64&gt;=coeff!$E$4,(R64*S64-1)&gt;=0.05),coeff!$E$3/coeff!$E$15*(R64*S64-1)/(S64-1),0))</f>
        <v/>
      </c>
      <c r="V64" s="6" t="str">
        <f>IF(T64="","",IF(AND(J64&gt;=coeff!$E$4,(T64*(1-R64)-1)&gt;=0.05),coeff!$E$3/coeff!$E$15*(T64*(1-R64)-1)/(T64-1),0))</f>
        <v/>
      </c>
      <c r="AA64" s="6" t="str">
        <f>IF(Y64="","",IF(AND(J64&gt;=coeff!$E$4,(X64*Y64-1)&gt;=0.05),coeff!$E$3/coeff!$E$19*(X64*Y64-1)/(Y64-1),0))</f>
        <v/>
      </c>
      <c r="AB64" s="6" t="str">
        <f>IF(Z64="","",IF(AND(J64&gt;=coeff!$E$4,(Z64*(1-X64)-1)&gt;=0.05),coeff!$E$3/coeff!$E$19*(Z64*(1-X64)-1)/(Z64-1),0))</f>
        <v/>
      </c>
    </row>
    <row r="65" spans="7:28" x14ac:dyDescent="0.25">
      <c r="G65" s="6" t="str">
        <f>IF(E65="","",IF(AND(J65&gt;=coeff!$E$4,(D65*E65-1)&gt;=0.05),coeff!$E$3/coeff!$E$7*(D65*E65-1)/(E65-1),0))</f>
        <v/>
      </c>
      <c r="H65" s="6" t="str">
        <f>IF(F65="","",IF(AND(J65&gt;=coeff!$E$4,(F65*(1-D65)-1)&gt;=0.05),coeff!$E$3/coeff!$E$7*(F65*(1-D65)-1)/(F65-1),0))</f>
        <v/>
      </c>
      <c r="O65" s="6" t="str">
        <f>IF(M65="","",IF(AND(J65&gt;=coeff!$E$4,(L65*M65-1)&gt;=0.05),coeff!$E$3/coeff!$E$11*(L65*M65-1)/(M65-1),0))</f>
        <v/>
      </c>
      <c r="P65" s="6" t="str">
        <f>IF(N65="","",IF(AND(J65&gt;=coeff!$E$4,(N65*(1-L65)-1)&gt;=0.05),coeff!$E$3/coeff!$E$11*(N65*(1-L65)-1)/(N65-1),0))</f>
        <v/>
      </c>
      <c r="U65" s="6" t="str">
        <f>IF(S65="","",IF(AND(J65&gt;=coeff!$E$4,(R65*S65-1)&gt;=0.05),coeff!$E$3/coeff!$E$15*(R65*S65-1)/(S65-1),0))</f>
        <v/>
      </c>
      <c r="V65" s="6" t="str">
        <f>IF(T65="","",IF(AND(J65&gt;=coeff!$E$4,(T65*(1-R65)-1)&gt;=0.05),coeff!$E$3/coeff!$E$15*(T65*(1-R65)-1)/(T65-1),0))</f>
        <v/>
      </c>
      <c r="AA65" s="6" t="str">
        <f>IF(Y65="","",IF(AND(J65&gt;=coeff!$E$4,(X65*Y65-1)&gt;=0.05),coeff!$E$3/coeff!$E$19*(X65*Y65-1)/(Y65-1),0))</f>
        <v/>
      </c>
      <c r="AB65" s="6" t="str">
        <f>IF(Z65="","",IF(AND(J65&gt;=coeff!$E$4,(Z65*(1-X65)-1)&gt;=0.05),coeff!$E$3/coeff!$E$19*(Z65*(1-X65)-1)/(Z65-1),0))</f>
        <v/>
      </c>
    </row>
    <row r="66" spans="7:28" x14ac:dyDescent="0.25">
      <c r="G66" s="6" t="str">
        <f>IF(E66="","",IF(AND(J66&gt;=coeff!$E$4,(D66*E66-1)&gt;=0.05),coeff!$E$3/coeff!$E$7*(D66*E66-1)/(E66-1),0))</f>
        <v/>
      </c>
      <c r="H66" s="6" t="str">
        <f>IF(F66="","",IF(AND(J66&gt;=coeff!$E$4,(F66*(1-D66)-1)&gt;=0.05),coeff!$E$3/coeff!$E$7*(F66*(1-D66)-1)/(F66-1),0))</f>
        <v/>
      </c>
      <c r="O66" s="6" t="str">
        <f>IF(M66="","",IF(AND(J66&gt;=coeff!$E$4,(L66*M66-1)&gt;=0.05),coeff!$E$3/coeff!$E$11*(L66*M66-1)/(M66-1),0))</f>
        <v/>
      </c>
      <c r="P66" s="6" t="str">
        <f>IF(N66="","",IF(AND(J66&gt;=coeff!$E$4,(N66*(1-L66)-1)&gt;=0.05),coeff!$E$3/coeff!$E$11*(N66*(1-L66)-1)/(N66-1),0))</f>
        <v/>
      </c>
      <c r="U66" s="6" t="str">
        <f>IF(S66="","",IF(AND(J66&gt;=coeff!$E$4,(R66*S66-1)&gt;=0.05),coeff!$E$3/coeff!$E$15*(R66*S66-1)/(S66-1),0))</f>
        <v/>
      </c>
      <c r="V66" s="6" t="str">
        <f>IF(T66="","",IF(AND(J66&gt;=coeff!$E$4,(T66*(1-R66)-1)&gt;=0.05),coeff!$E$3/coeff!$E$15*(T66*(1-R66)-1)/(T66-1),0))</f>
        <v/>
      </c>
      <c r="AA66" s="6" t="str">
        <f>IF(Y66="","",IF(AND(J66&gt;=coeff!$E$4,(X66*Y66-1)&gt;=0.05),coeff!$E$3/coeff!$E$19*(X66*Y66-1)/(Y66-1),0))</f>
        <v/>
      </c>
      <c r="AB66" s="6" t="str">
        <f>IF(Z66="","",IF(AND(J66&gt;=coeff!$E$4,(Z66*(1-X66)-1)&gt;=0.05),coeff!$E$3/coeff!$E$19*(Z66*(1-X66)-1)/(Z66-1),0))</f>
        <v/>
      </c>
    </row>
    <row r="67" spans="7:28" x14ac:dyDescent="0.25">
      <c r="G67" s="6" t="str">
        <f>IF(E67="","",IF(AND(J67&gt;=coeff!$E$4,(D67*E67-1)&gt;=0.05),coeff!$E$3/coeff!$E$7*(D67*E67-1)/(E67-1),0))</f>
        <v/>
      </c>
      <c r="H67" s="6" t="str">
        <f>IF(F67="","",IF(AND(J67&gt;=coeff!$E$4,(F67*(1-D67)-1)&gt;=0.05),coeff!$E$3/coeff!$E$7*(F67*(1-D67)-1)/(F67-1),0))</f>
        <v/>
      </c>
      <c r="O67" s="6" t="str">
        <f>IF(M67="","",IF(AND(J67&gt;=coeff!$E$4,(L67*M67-1)&gt;=0.05),coeff!$E$3/coeff!$E$11*(L67*M67-1)/(M67-1),0))</f>
        <v/>
      </c>
      <c r="P67" s="6" t="str">
        <f>IF(N67="","",IF(AND(J67&gt;=coeff!$E$4,(N67*(1-L67)-1)&gt;=0.05),coeff!$E$3/coeff!$E$11*(N67*(1-L67)-1)/(N67-1),0))</f>
        <v/>
      </c>
      <c r="U67" s="6" t="str">
        <f>IF(S67="","",IF(AND(J67&gt;=coeff!$E$4,(R67*S67-1)&gt;=0.05),coeff!$E$3/coeff!$E$15*(R67*S67-1)/(S67-1),0))</f>
        <v/>
      </c>
      <c r="V67" s="6" t="str">
        <f>IF(T67="","",IF(AND(J67&gt;=coeff!$E$4,(T67*(1-R67)-1)&gt;=0.05),coeff!$E$3/coeff!$E$15*(T67*(1-R67)-1)/(T67-1),0))</f>
        <v/>
      </c>
      <c r="AA67" s="6" t="str">
        <f>IF(Y67="","",IF(AND(J67&gt;=coeff!$E$4,(X67*Y67-1)&gt;=0.05),coeff!$E$3/coeff!$E$19*(X67*Y67-1)/(Y67-1),0))</f>
        <v/>
      </c>
      <c r="AB67" s="6" t="str">
        <f>IF(Z67="","",IF(AND(J67&gt;=coeff!$E$4,(Z67*(1-X67)-1)&gt;=0.05),coeff!$E$3/coeff!$E$19*(Z67*(1-X67)-1)/(Z67-1),0))</f>
        <v/>
      </c>
    </row>
    <row r="68" spans="7:28" x14ac:dyDescent="0.25">
      <c r="G68" s="6" t="str">
        <f>IF(E68="","",IF(AND(J68&gt;=coeff!$E$4,(D68*E68-1)&gt;=0.05),coeff!$E$3/coeff!$E$7*(D68*E68-1)/(E68-1),0))</f>
        <v/>
      </c>
      <c r="H68" s="6" t="str">
        <f>IF(F68="","",IF(AND(J68&gt;=coeff!$E$4,(F68*(1-D68)-1)&gt;=0.05),coeff!$E$3/coeff!$E$7*(F68*(1-D68)-1)/(F68-1),0))</f>
        <v/>
      </c>
      <c r="O68" s="6" t="str">
        <f>IF(M68="","",IF(AND(J68&gt;=coeff!$E$4,(L68*M68-1)&gt;=0.05),coeff!$E$3/coeff!$E$11*(L68*M68-1)/(M68-1),0))</f>
        <v/>
      </c>
      <c r="P68" s="6" t="str">
        <f>IF(N68="","",IF(AND(J68&gt;=coeff!$E$4,(N68*(1-L68)-1)&gt;=0.05),coeff!$E$3/coeff!$E$11*(N68*(1-L68)-1)/(N68-1),0))</f>
        <v/>
      </c>
      <c r="U68" s="6" t="str">
        <f>IF(S68="","",IF(AND(J68&gt;=coeff!$E$4,(R68*S68-1)&gt;=0.05),coeff!$E$3/coeff!$E$15*(R68*S68-1)/(S68-1),0))</f>
        <v/>
      </c>
      <c r="V68" s="6" t="str">
        <f>IF(T68="","",IF(AND(J68&gt;=coeff!$E$4,(T68*(1-R68)-1)&gt;=0.05),coeff!$E$3/coeff!$E$15*(T68*(1-R68)-1)/(T68-1),0))</f>
        <v/>
      </c>
      <c r="AA68" s="6" t="str">
        <f>IF(Y68="","",IF(AND(J68&gt;=coeff!$E$4,(X68*Y68-1)&gt;=0.05),coeff!$E$3/coeff!$E$19*(X68*Y68-1)/(Y68-1),0))</f>
        <v/>
      </c>
      <c r="AB68" s="6" t="str">
        <f>IF(Z68="","",IF(AND(J68&gt;=coeff!$E$4,(Z68*(1-X68)-1)&gt;=0.05),coeff!$E$3/coeff!$E$19*(Z68*(1-X68)-1)/(Z68-1),0))</f>
        <v/>
      </c>
    </row>
    <row r="69" spans="7:28" x14ac:dyDescent="0.25">
      <c r="G69" s="6" t="str">
        <f>IF(E69="","",IF(AND(J69&gt;=coeff!$E$4,(D69*E69-1)&gt;=0.05),coeff!$E$3/coeff!$E$7*(D69*E69-1)/(E69-1),0))</f>
        <v/>
      </c>
      <c r="H69" s="6" t="str">
        <f>IF(F69="","",IF(AND(J69&gt;=coeff!$E$4,(F69*(1-D69)-1)&gt;=0.05),coeff!$E$3/coeff!$E$7*(F69*(1-D69)-1)/(F69-1),0))</f>
        <v/>
      </c>
      <c r="O69" s="6" t="str">
        <f>IF(M69="","",IF(AND(J69&gt;=coeff!$E$4,(L69*M69-1)&gt;=0.05),coeff!$E$3/coeff!$E$11*(L69*M69-1)/(M69-1),0))</f>
        <v/>
      </c>
      <c r="P69" s="6" t="str">
        <f>IF(N69="","",IF(AND(J69&gt;=coeff!$E$4,(N69*(1-L69)-1)&gt;=0.05),coeff!$E$3/coeff!$E$11*(N69*(1-L69)-1)/(N69-1),0))</f>
        <v/>
      </c>
      <c r="U69" s="6" t="str">
        <f>IF(S69="","",IF(AND(J69&gt;=coeff!$E$4,(R69*S69-1)&gt;=0.05),coeff!$E$3/coeff!$E$15*(R69*S69-1)/(S69-1),0))</f>
        <v/>
      </c>
      <c r="V69" s="6" t="str">
        <f>IF(T69="","",IF(AND(J69&gt;=coeff!$E$4,(T69*(1-R69)-1)&gt;=0.05),coeff!$E$3/coeff!$E$15*(T69*(1-R69)-1)/(T69-1),0))</f>
        <v/>
      </c>
      <c r="AA69" s="6" t="str">
        <f>IF(Y69="","",IF(AND(J69&gt;=coeff!$E$4,(X69*Y69-1)&gt;=0.05),coeff!$E$3/coeff!$E$19*(X69*Y69-1)/(Y69-1),0))</f>
        <v/>
      </c>
      <c r="AB69" s="6" t="str">
        <f>IF(Z69="","",IF(AND(J69&gt;=coeff!$E$4,(Z69*(1-X69)-1)&gt;=0.05),coeff!$E$3/coeff!$E$19*(Z69*(1-X69)-1)/(Z69-1),0))</f>
        <v/>
      </c>
    </row>
    <row r="70" spans="7:28" x14ac:dyDescent="0.25">
      <c r="G70" s="6" t="str">
        <f>IF(E70="","",IF(AND(J70&gt;=coeff!$E$4,(D70*E70-1)&gt;=0.05),coeff!$E$3/coeff!$E$7*(D70*E70-1)/(E70-1),0))</f>
        <v/>
      </c>
      <c r="H70" s="6" t="str">
        <f>IF(F70="","",IF(AND(J70&gt;=coeff!$E$4,(F70*(1-D70)-1)&gt;=0.05),coeff!$E$3/coeff!$E$7*(F70*(1-D70)-1)/(F70-1),0))</f>
        <v/>
      </c>
      <c r="O70" s="6" t="str">
        <f>IF(M70="","",IF(AND(J70&gt;=coeff!$E$4,(L70*M70-1)&gt;=0.05),coeff!$E$3/coeff!$E$11*(L70*M70-1)/(M70-1),0))</f>
        <v/>
      </c>
      <c r="P70" s="6" t="str">
        <f>IF(N70="","",IF(AND(J70&gt;=coeff!$E$4,(N70*(1-L70)-1)&gt;=0.05),coeff!$E$3/coeff!$E$11*(N70*(1-L70)-1)/(N70-1),0))</f>
        <v/>
      </c>
      <c r="U70" s="6" t="str">
        <f>IF(S70="","",IF(AND(J70&gt;=coeff!$E$4,(R70*S70-1)&gt;=0.05),coeff!$E$3/coeff!$E$15*(R70*S70-1)/(S70-1),0))</f>
        <v/>
      </c>
      <c r="V70" s="6" t="str">
        <f>IF(T70="","",IF(AND(J70&gt;=coeff!$E$4,(T70*(1-R70)-1)&gt;=0.05),coeff!$E$3/coeff!$E$15*(T70*(1-R70)-1)/(T70-1),0))</f>
        <v/>
      </c>
      <c r="AA70" s="6" t="str">
        <f>IF(Y70="","",IF(AND(J70&gt;=coeff!$E$4,(X70*Y70-1)&gt;=0.05),coeff!$E$3/coeff!$E$19*(X70*Y70-1)/(Y70-1),0))</f>
        <v/>
      </c>
      <c r="AB70" s="6" t="str">
        <f>IF(Z70="","",IF(AND(J70&gt;=coeff!$E$4,(Z70*(1-X70)-1)&gt;=0.05),coeff!$E$3/coeff!$E$19*(Z70*(1-X70)-1)/(Z70-1),0))</f>
        <v/>
      </c>
    </row>
    <row r="71" spans="7:28" x14ac:dyDescent="0.25">
      <c r="G71" s="6" t="str">
        <f>IF(E71="","",IF(AND(J71&gt;=coeff!$E$4,(D71*E71-1)&gt;=0.05),coeff!$E$3/coeff!$E$7*(D71*E71-1)/(E71-1),0))</f>
        <v/>
      </c>
      <c r="H71" s="6" t="str">
        <f>IF(F71="","",IF(AND(J71&gt;=coeff!$E$4,(F71*(1-D71)-1)&gt;=0.05),coeff!$E$3/coeff!$E$7*(F71*(1-D71)-1)/(F71-1),0))</f>
        <v/>
      </c>
      <c r="O71" s="6" t="str">
        <f>IF(M71="","",IF(AND(J71&gt;=coeff!$E$4,(L71*M71-1)&gt;=0.05),coeff!$E$3/coeff!$E$11*(L71*M71-1)/(M71-1),0))</f>
        <v/>
      </c>
      <c r="P71" s="6" t="str">
        <f>IF(N71="","",IF(AND(J71&gt;=coeff!$E$4,(N71*(1-L71)-1)&gt;=0.05),coeff!$E$3/coeff!$E$11*(N71*(1-L71)-1)/(N71-1),0))</f>
        <v/>
      </c>
      <c r="U71" s="6" t="str">
        <f>IF(S71="","",IF(AND(J71&gt;=coeff!$E$4,(R71*S71-1)&gt;=0.05),coeff!$E$3/coeff!$E$15*(R71*S71-1)/(S71-1),0))</f>
        <v/>
      </c>
      <c r="V71" s="6" t="str">
        <f>IF(T71="","",IF(AND(J71&gt;=coeff!$E$4,(T71*(1-R71)-1)&gt;=0.05),coeff!$E$3/coeff!$E$15*(T71*(1-R71)-1)/(T71-1),0))</f>
        <v/>
      </c>
      <c r="AA71" s="6" t="str">
        <f>IF(Y71="","",IF(AND(J71&gt;=coeff!$E$4,(X71*Y71-1)&gt;=0.05),coeff!$E$3/coeff!$E$19*(X71*Y71-1)/(Y71-1),0))</f>
        <v/>
      </c>
      <c r="AB71" s="6" t="str">
        <f>IF(Z71="","",IF(AND(J71&gt;=coeff!$E$4,(Z71*(1-X71)-1)&gt;=0.05),coeff!$E$3/coeff!$E$19*(Z71*(1-X71)-1)/(Z71-1),0))</f>
        <v/>
      </c>
    </row>
    <row r="72" spans="7:28" x14ac:dyDescent="0.25">
      <c r="G72" s="6" t="str">
        <f>IF(E72="","",IF(AND(J72&gt;=coeff!$E$4,(D72*E72-1)&gt;=0.05),coeff!$E$3/coeff!$E$7*(D72*E72-1)/(E72-1),0))</f>
        <v/>
      </c>
      <c r="H72" s="6" t="str">
        <f>IF(F72="","",IF(AND(J72&gt;=coeff!$E$4,(F72*(1-D72)-1)&gt;=0.05),coeff!$E$3/coeff!$E$7*(F72*(1-D72)-1)/(F72-1),0))</f>
        <v/>
      </c>
      <c r="O72" s="6" t="str">
        <f>IF(M72="","",IF(AND(J72&gt;=coeff!$E$4,(L72*M72-1)&gt;=0.05),coeff!$E$3/coeff!$E$11*(L72*M72-1)/(M72-1),0))</f>
        <v/>
      </c>
      <c r="P72" s="6" t="str">
        <f>IF(N72="","",IF(AND(J72&gt;=coeff!$E$4,(N72*(1-L72)-1)&gt;=0.05),coeff!$E$3/coeff!$E$11*(N72*(1-L72)-1)/(N72-1),0))</f>
        <v/>
      </c>
      <c r="U72" s="6" t="str">
        <f>IF(S72="","",IF(AND(J72&gt;=coeff!$E$4,(R72*S72-1)&gt;=0.05),coeff!$E$3/coeff!$E$15*(R72*S72-1)/(S72-1),0))</f>
        <v/>
      </c>
      <c r="V72" s="6" t="str">
        <f>IF(T72="","",IF(AND(J72&gt;=coeff!$E$4,(T72*(1-R72)-1)&gt;=0.05),coeff!$E$3/coeff!$E$15*(T72*(1-R72)-1)/(T72-1),0))</f>
        <v/>
      </c>
      <c r="AA72" s="6" t="str">
        <f>IF(Y72="","",IF(AND(J72&gt;=coeff!$E$4,(X72*Y72-1)&gt;=0.05),coeff!$E$3/coeff!$E$19*(X72*Y72-1)/(Y72-1),0))</f>
        <v/>
      </c>
      <c r="AB72" s="6" t="str">
        <f>IF(Z72="","",IF(AND(J72&gt;=coeff!$E$4,(Z72*(1-X72)-1)&gt;=0.05),coeff!$E$3/coeff!$E$19*(Z72*(1-X72)-1)/(Z72-1),0))</f>
        <v/>
      </c>
    </row>
    <row r="73" spans="7:28" x14ac:dyDescent="0.25">
      <c r="G73" s="6" t="str">
        <f>IF(E73="","",IF(AND(J73&gt;=coeff!$E$4,(D73*E73-1)&gt;=0.05),coeff!$E$3/coeff!$E$7*(D73*E73-1)/(E73-1),0))</f>
        <v/>
      </c>
      <c r="H73" s="6" t="str">
        <f>IF(F73="","",IF(AND(J73&gt;=coeff!$E$4,(F73*(1-D73)-1)&gt;=0.05),coeff!$E$3/coeff!$E$7*(F73*(1-D73)-1)/(F73-1),0))</f>
        <v/>
      </c>
      <c r="O73" s="6" t="str">
        <f>IF(M73="","",IF(AND(J73&gt;=coeff!$E$4,(L73*M73-1)&gt;=0.05),coeff!$E$3/coeff!$E$11*(L73*M73-1)/(M73-1),0))</f>
        <v/>
      </c>
      <c r="P73" s="6" t="str">
        <f>IF(N73="","",IF(AND(J73&gt;=coeff!$E$4,(N73*(1-L73)-1)&gt;=0.05),coeff!$E$3/coeff!$E$11*(N73*(1-L73)-1)/(N73-1),0))</f>
        <v/>
      </c>
      <c r="U73" s="6" t="str">
        <f>IF(S73="","",IF(AND(J73&gt;=coeff!$E$4,(R73*S73-1)&gt;=0.05),coeff!$E$3/coeff!$E$15*(R73*S73-1)/(S73-1),0))</f>
        <v/>
      </c>
      <c r="V73" s="6" t="str">
        <f>IF(T73="","",IF(AND(J73&gt;=coeff!$E$4,(T73*(1-R73)-1)&gt;=0.05),coeff!$E$3/coeff!$E$15*(T73*(1-R73)-1)/(T73-1),0))</f>
        <v/>
      </c>
      <c r="AA73" s="6" t="str">
        <f>IF(Y73="","",IF(AND(J73&gt;=coeff!$E$4,(X73*Y73-1)&gt;=0.05),coeff!$E$3/coeff!$E$19*(X73*Y73-1)/(Y73-1),0))</f>
        <v/>
      </c>
      <c r="AB73" s="6" t="str">
        <f>IF(Z73="","",IF(AND(J73&gt;=coeff!$E$4,(Z73*(1-X73)-1)&gt;=0.05),coeff!$E$3/coeff!$E$19*(Z73*(1-X73)-1)/(Z73-1),0))</f>
        <v/>
      </c>
    </row>
    <row r="74" spans="7:28" x14ac:dyDescent="0.25">
      <c r="G74" s="6" t="str">
        <f>IF(E74="","",IF(AND(J74&gt;=coeff!$E$4,(D74*E74-1)&gt;=0.05),coeff!$E$3/coeff!$E$7*(D74*E74-1)/(E74-1),0))</f>
        <v/>
      </c>
      <c r="H74" s="6" t="str">
        <f>IF(F74="","",IF(AND(J74&gt;=coeff!$E$4,(F74*(1-D74)-1)&gt;=0.05),coeff!$E$3/coeff!$E$7*(F74*(1-D74)-1)/(F74-1),0))</f>
        <v/>
      </c>
      <c r="O74" s="6" t="str">
        <f>IF(M74="","",IF(AND(J74&gt;=coeff!$E$4,(L74*M74-1)&gt;=0.05),coeff!$E$3/coeff!$E$11*(L74*M74-1)/(M74-1),0))</f>
        <v/>
      </c>
      <c r="P74" s="6" t="str">
        <f>IF(N74="","",IF(AND(J74&gt;=coeff!$E$4,(N74*(1-L74)-1)&gt;=0.05),coeff!$E$3/coeff!$E$11*(N74*(1-L74)-1)/(N74-1),0))</f>
        <v/>
      </c>
      <c r="U74" s="6" t="str">
        <f>IF(S74="","",IF(AND(J74&gt;=coeff!$E$4,(R74*S74-1)&gt;=0.05),coeff!$E$3/coeff!$E$15*(R74*S74-1)/(S74-1),0))</f>
        <v/>
      </c>
      <c r="V74" s="6" t="str">
        <f>IF(T74="","",IF(AND(J74&gt;=coeff!$E$4,(T74*(1-R74)-1)&gt;=0.05),coeff!$E$3/coeff!$E$15*(T74*(1-R74)-1)/(T74-1),0))</f>
        <v/>
      </c>
      <c r="AA74" s="6" t="str">
        <f>IF(Y74="","",IF(AND(J74&gt;=coeff!$E$4,(X74*Y74-1)&gt;=0.05),coeff!$E$3/coeff!$E$19*(X74*Y74-1)/(Y74-1),0))</f>
        <v/>
      </c>
      <c r="AB74" s="6" t="str">
        <f>IF(Z74="","",IF(AND(J74&gt;=coeff!$E$4,(Z74*(1-X74)-1)&gt;=0.05),coeff!$E$3/coeff!$E$19*(Z74*(1-X74)-1)/(Z74-1),0))</f>
        <v/>
      </c>
    </row>
    <row r="75" spans="7:28" x14ac:dyDescent="0.25">
      <c r="G75" s="6" t="str">
        <f>IF(E75="","",IF(AND(J75&gt;=coeff!$E$4,(D75*E75-1)&gt;=0.05),coeff!$E$3/coeff!$E$7*(D75*E75-1)/(E75-1),0))</f>
        <v/>
      </c>
      <c r="H75" s="6" t="str">
        <f>IF(F75="","",IF(AND(J75&gt;=coeff!$E$4,(F75*(1-D75)-1)&gt;=0.05),coeff!$E$3/coeff!$E$7*(F75*(1-D75)-1)/(F75-1),0))</f>
        <v/>
      </c>
      <c r="O75" s="6" t="str">
        <f>IF(M75="","",IF(AND(J75&gt;=coeff!$E$4,(L75*M75-1)&gt;=0.05),coeff!$E$3/coeff!$E$11*(L75*M75-1)/(M75-1),0))</f>
        <v/>
      </c>
      <c r="P75" s="6" t="str">
        <f>IF(N75="","",IF(AND(J75&gt;=coeff!$E$4,(N75*(1-L75)-1)&gt;=0.05),coeff!$E$3/coeff!$E$11*(N75*(1-L75)-1)/(N75-1),0))</f>
        <v/>
      </c>
      <c r="U75" s="6" t="str">
        <f>IF(S75="","",IF(AND(J75&gt;=coeff!$E$4,(R75*S75-1)&gt;=0.05),coeff!$E$3/coeff!$E$15*(R75*S75-1)/(S75-1),0))</f>
        <v/>
      </c>
      <c r="V75" s="6" t="str">
        <f>IF(T75="","",IF(AND(J75&gt;=coeff!$E$4,(T75*(1-R75)-1)&gt;=0.05),coeff!$E$3/coeff!$E$15*(T75*(1-R75)-1)/(T75-1),0))</f>
        <v/>
      </c>
      <c r="AA75" s="6" t="str">
        <f>IF(Y75="","",IF(AND(J75&gt;=coeff!$E$4,(X75*Y75-1)&gt;=0.05),coeff!$E$3/coeff!$E$19*(X75*Y75-1)/(Y75-1),0))</f>
        <v/>
      </c>
      <c r="AB75" s="6" t="str">
        <f>IF(Z75="","",IF(AND(J75&gt;=coeff!$E$4,(Z75*(1-X75)-1)&gt;=0.05),coeff!$E$3/coeff!$E$19*(Z75*(1-X75)-1)/(Z75-1),0))</f>
        <v/>
      </c>
    </row>
    <row r="76" spans="7:28" x14ac:dyDescent="0.25">
      <c r="G76" s="6" t="str">
        <f>IF(E76="","",IF(AND(J76&gt;=coeff!$E$4,(D76*E76-1)&gt;=0.05),coeff!$E$3/coeff!$E$7*(D76*E76-1)/(E76-1),0))</f>
        <v/>
      </c>
      <c r="H76" s="6" t="str">
        <f>IF(F76="","",IF(AND(J76&gt;=coeff!$E$4,(F76*(1-D76)-1)&gt;=0.05),coeff!$E$3/coeff!$E$7*(F76*(1-D76)-1)/(F76-1),0))</f>
        <v/>
      </c>
      <c r="O76" s="6" t="str">
        <f>IF(M76="","",IF(AND(J76&gt;=coeff!$E$4,(L76*M76-1)&gt;=0.05),coeff!$E$3/coeff!$E$11*(L76*M76-1)/(M76-1),0))</f>
        <v/>
      </c>
      <c r="P76" s="6" t="str">
        <f>IF(N76="","",IF(AND(J76&gt;=coeff!$E$4,(N76*(1-L76)-1)&gt;=0.05),coeff!$E$3/coeff!$E$11*(N76*(1-L76)-1)/(N76-1),0))</f>
        <v/>
      </c>
      <c r="U76" s="6" t="str">
        <f>IF(S76="","",IF(AND(J76&gt;=coeff!$E$4,(R76*S76-1)&gt;=0.05),coeff!$E$3/coeff!$E$15*(R76*S76-1)/(S76-1),0))</f>
        <v/>
      </c>
      <c r="V76" s="6" t="str">
        <f>IF(T76="","",IF(AND(J76&gt;=coeff!$E$4,(T76*(1-R76)-1)&gt;=0.05),coeff!$E$3/coeff!$E$15*(T76*(1-R76)-1)/(T76-1),0))</f>
        <v/>
      </c>
      <c r="AA76" s="6" t="str">
        <f>IF(Y76="","",IF(AND(J76&gt;=coeff!$E$4,(X76*Y76-1)&gt;=0.05),coeff!$E$3/coeff!$E$19*(X76*Y76-1)/(Y76-1),0))</f>
        <v/>
      </c>
      <c r="AB76" s="6" t="str">
        <f>IF(Z76="","",IF(AND(J76&gt;=coeff!$E$4,(Z76*(1-X76)-1)&gt;=0.05),coeff!$E$3/coeff!$E$19*(Z76*(1-X76)-1)/(Z76-1),0))</f>
        <v/>
      </c>
    </row>
    <row r="77" spans="7:28" x14ac:dyDescent="0.25">
      <c r="G77" s="6" t="str">
        <f>IF(E77="","",IF(AND(J77&gt;=coeff!$E$4,(D77*E77-1)&gt;=0.05),coeff!$E$3/coeff!$E$7*(D77*E77-1)/(E77-1),0))</f>
        <v/>
      </c>
      <c r="H77" s="6" t="str">
        <f>IF(F77="","",IF(AND(J77&gt;=coeff!$E$4,(F77*(1-D77)-1)&gt;=0.05),coeff!$E$3/coeff!$E$7*(F77*(1-D77)-1)/(F77-1),0))</f>
        <v/>
      </c>
      <c r="O77" s="6" t="str">
        <f>IF(M77="","",IF(AND(J77&gt;=coeff!$E$4,(L77*M77-1)&gt;=0.05),coeff!$E$3/coeff!$E$11*(L77*M77-1)/(M77-1),0))</f>
        <v/>
      </c>
      <c r="P77" s="6" t="str">
        <f>IF(N77="","",IF(AND(J77&gt;=coeff!$E$4,(N77*(1-L77)-1)&gt;=0.05),coeff!$E$3/coeff!$E$11*(N77*(1-L77)-1)/(N77-1),0))</f>
        <v/>
      </c>
      <c r="U77" s="6" t="str">
        <f>IF(S77="","",IF(AND(J77&gt;=coeff!$E$4,(R77*S77-1)&gt;=0.05),coeff!$E$3/coeff!$E$15*(R77*S77-1)/(S77-1),0))</f>
        <v/>
      </c>
      <c r="V77" s="6" t="str">
        <f>IF(T77="","",IF(AND(J77&gt;=coeff!$E$4,(T77*(1-R77)-1)&gt;=0.05),coeff!$E$3/coeff!$E$15*(T77*(1-R77)-1)/(T77-1),0))</f>
        <v/>
      </c>
      <c r="AA77" s="6" t="str">
        <f>IF(Y77="","",IF(AND(J77&gt;=coeff!$E$4,(X77*Y77-1)&gt;=0.05),coeff!$E$3/coeff!$E$19*(X77*Y77-1)/(Y77-1),0))</f>
        <v/>
      </c>
      <c r="AB77" s="6" t="str">
        <f>IF(Z77="","",IF(AND(J77&gt;=coeff!$E$4,(Z77*(1-X77)-1)&gt;=0.05),coeff!$E$3/coeff!$E$19*(Z77*(1-X77)-1)/(Z77-1),0))</f>
        <v/>
      </c>
    </row>
    <row r="78" spans="7:28" x14ac:dyDescent="0.25">
      <c r="G78" s="6" t="str">
        <f>IF(E78="","",IF(AND(J78&gt;=coeff!$E$4,(D78*E78-1)&gt;=0.05),coeff!$E$3/coeff!$E$7*(D78*E78-1)/(E78-1),0))</f>
        <v/>
      </c>
      <c r="H78" s="6" t="str">
        <f>IF(F78="","",IF(AND(J78&gt;=coeff!$E$4,(F78*(1-D78)-1)&gt;=0.05),coeff!$E$3/coeff!$E$7*(F78*(1-D78)-1)/(F78-1),0))</f>
        <v/>
      </c>
      <c r="O78" s="6" t="str">
        <f>IF(M78="","",IF(AND(J78&gt;=coeff!$E$4,(L78*M78-1)&gt;=0.05),coeff!$E$3/coeff!$E$11*(L78*M78-1)/(M78-1),0))</f>
        <v/>
      </c>
      <c r="P78" s="6" t="str">
        <f>IF(N78="","",IF(AND(J78&gt;=coeff!$E$4,(N78*(1-L78)-1)&gt;=0.05),coeff!$E$3/coeff!$E$11*(N78*(1-L78)-1)/(N78-1),0))</f>
        <v/>
      </c>
      <c r="U78" s="6" t="str">
        <f>IF(S78="","",IF(AND(J78&gt;=coeff!$E$4,(R78*S78-1)&gt;=0.05),coeff!$E$3/coeff!$E$15*(R78*S78-1)/(S78-1),0))</f>
        <v/>
      </c>
      <c r="V78" s="6" t="str">
        <f>IF(T78="","",IF(AND(J78&gt;=coeff!$E$4,(T78*(1-R78)-1)&gt;=0.05),coeff!$E$3/coeff!$E$15*(T78*(1-R78)-1)/(T78-1),0))</f>
        <v/>
      </c>
      <c r="AA78" s="6" t="str">
        <f>IF(Y78="","",IF(AND(J78&gt;=coeff!$E$4,(X78*Y78-1)&gt;=0.05),coeff!$E$3/coeff!$E$19*(X78*Y78-1)/(Y78-1),0))</f>
        <v/>
      </c>
      <c r="AB78" s="6" t="str">
        <f>IF(Z78="","",IF(AND(J78&gt;=coeff!$E$4,(Z78*(1-X78)-1)&gt;=0.05),coeff!$E$3/coeff!$E$19*(Z78*(1-X78)-1)/(Z78-1),0))</f>
        <v/>
      </c>
    </row>
    <row r="79" spans="7:28" x14ac:dyDescent="0.25">
      <c r="G79" s="6" t="str">
        <f>IF(E79="","",IF(AND(J79&gt;=coeff!$E$4,(D79*E79-1)&gt;=0.05),coeff!$E$3/coeff!$E$7*(D79*E79-1)/(E79-1),0))</f>
        <v/>
      </c>
      <c r="H79" s="6" t="str">
        <f>IF(F79="","",IF(AND(J79&gt;=coeff!$E$4,(F79*(1-D79)-1)&gt;=0.05),coeff!$E$3/coeff!$E$7*(F79*(1-D79)-1)/(F79-1),0))</f>
        <v/>
      </c>
      <c r="O79" s="6" t="str">
        <f>IF(M79="","",IF(AND(J79&gt;=coeff!$E$4,(L79*M79-1)&gt;=0.05),coeff!$E$3/coeff!$E$11*(L79*M79-1)/(M79-1),0))</f>
        <v/>
      </c>
      <c r="P79" s="6" t="str">
        <f>IF(N79="","",IF(AND(J79&gt;=coeff!$E$4,(N79*(1-L79)-1)&gt;=0.05),coeff!$E$3/coeff!$E$11*(N79*(1-L79)-1)/(N79-1),0))</f>
        <v/>
      </c>
      <c r="U79" s="6" t="str">
        <f>IF(S79="","",IF(AND(J79&gt;=coeff!$E$4,(R79*S79-1)&gt;=0.05),coeff!$E$3/coeff!$E$15*(R79*S79-1)/(S79-1),0))</f>
        <v/>
      </c>
      <c r="V79" s="6" t="str">
        <f>IF(T79="","",IF(AND(J79&gt;=coeff!$E$4,(T79*(1-R79)-1)&gt;=0.05),coeff!$E$3/coeff!$E$15*(T79*(1-R79)-1)/(T79-1),0))</f>
        <v/>
      </c>
      <c r="AA79" s="6" t="str">
        <f>IF(Y79="","",IF(AND(J79&gt;=coeff!$E$4,(X79*Y79-1)&gt;=0.05),coeff!$E$3/coeff!$E$19*(X79*Y79-1)/(Y79-1),0))</f>
        <v/>
      </c>
      <c r="AB79" s="6" t="str">
        <f>IF(Z79="","",IF(AND(J79&gt;=coeff!$E$4,(Z79*(1-X79)-1)&gt;=0.05),coeff!$E$3/coeff!$E$19*(Z79*(1-X79)-1)/(Z79-1),0))</f>
        <v/>
      </c>
    </row>
    <row r="80" spans="7:28" x14ac:dyDescent="0.25">
      <c r="G80" s="6" t="str">
        <f>IF(E80="","",IF(AND(J80&gt;=coeff!$E$4,(D80*E80-1)&gt;=0.05),coeff!$E$3/coeff!$E$7*(D80*E80-1)/(E80-1),0))</f>
        <v/>
      </c>
      <c r="H80" s="6" t="str">
        <f>IF(F80="","",IF(AND(J80&gt;=coeff!$E$4,(F80*(1-D80)-1)&gt;=0.05),coeff!$E$3/coeff!$E$7*(F80*(1-D80)-1)/(F80-1),0))</f>
        <v/>
      </c>
      <c r="O80" s="6" t="str">
        <f>IF(M80="","",IF(AND(J80&gt;=coeff!$E$4,(L80*M80-1)&gt;=0.05),coeff!$E$3/coeff!$E$11*(L80*M80-1)/(M80-1),0))</f>
        <v/>
      </c>
      <c r="P80" s="6" t="str">
        <f>IF(N80="","",IF(AND(J80&gt;=coeff!$E$4,(N80*(1-L80)-1)&gt;=0.05),coeff!$E$3/coeff!$E$11*(N80*(1-L80)-1)/(N80-1),0))</f>
        <v/>
      </c>
      <c r="U80" s="6" t="str">
        <f>IF(S80="","",IF(AND(J80&gt;=coeff!$E$4,(R80*S80-1)&gt;=0.05),coeff!$E$3/coeff!$E$15*(R80*S80-1)/(S80-1),0))</f>
        <v/>
      </c>
      <c r="V80" s="6" t="str">
        <f>IF(T80="","",IF(AND(J80&gt;=coeff!$E$4,(T80*(1-R80)-1)&gt;=0.05),coeff!$E$3/coeff!$E$15*(T80*(1-R80)-1)/(T80-1),0))</f>
        <v/>
      </c>
      <c r="AA80" s="6" t="str">
        <f>IF(Y80="","",IF(AND(J80&gt;=coeff!$E$4,(X80*Y80-1)&gt;=0.05),coeff!$E$3/coeff!$E$19*(X80*Y80-1)/(Y80-1),0))</f>
        <v/>
      </c>
      <c r="AB80" s="6" t="str">
        <f>IF(Z80="","",IF(AND(J80&gt;=coeff!$E$4,(Z80*(1-X80)-1)&gt;=0.05),coeff!$E$3/coeff!$E$19*(Z80*(1-X80)-1)/(Z80-1),0))</f>
        <v/>
      </c>
    </row>
    <row r="81" spans="7:28" x14ac:dyDescent="0.25">
      <c r="G81" s="6" t="str">
        <f>IF(E81="","",IF(AND(J81&gt;=coeff!$E$4,(D81*E81-1)&gt;=0.05),coeff!$E$3/coeff!$E$7*(D81*E81-1)/(E81-1),0))</f>
        <v/>
      </c>
      <c r="H81" s="6" t="str">
        <f>IF(F81="","",IF(AND(J81&gt;=coeff!$E$4,(F81*(1-D81)-1)&gt;=0.05),coeff!$E$3/coeff!$E$7*(F81*(1-D81)-1)/(F81-1),0))</f>
        <v/>
      </c>
      <c r="O81" s="6" t="str">
        <f>IF(M81="","",IF(AND(J81&gt;=coeff!$E$4,(L81*M81-1)&gt;=0.05),coeff!$E$3/coeff!$E$11*(L81*M81-1)/(M81-1),0))</f>
        <v/>
      </c>
      <c r="P81" s="6" t="str">
        <f>IF(N81="","",IF(AND(J81&gt;=coeff!$E$4,(N81*(1-L81)-1)&gt;=0.05),coeff!$E$3/coeff!$E$11*(N81*(1-L81)-1)/(N81-1),0))</f>
        <v/>
      </c>
      <c r="U81" s="6" t="str">
        <f>IF(S81="","",IF(AND(J81&gt;=coeff!$E$4,(R81*S81-1)&gt;=0.05),coeff!$E$3/coeff!$E$15*(R81*S81-1)/(S81-1),0))</f>
        <v/>
      </c>
      <c r="V81" s="6" t="str">
        <f>IF(T81="","",IF(AND(J81&gt;=coeff!$E$4,(T81*(1-R81)-1)&gt;=0.05),coeff!$E$3/coeff!$E$15*(T81*(1-R81)-1)/(T81-1),0))</f>
        <v/>
      </c>
      <c r="AA81" s="6" t="str">
        <f>IF(Y81="","",IF(AND(J81&gt;=coeff!$E$4,(X81*Y81-1)&gt;=0.05),coeff!$E$3/coeff!$E$19*(X81*Y81-1)/(Y81-1),0))</f>
        <v/>
      </c>
      <c r="AB81" s="6" t="str">
        <f>IF(Z81="","",IF(AND(J81&gt;=coeff!$E$4,(Z81*(1-X81)-1)&gt;=0.05),coeff!$E$3/coeff!$E$19*(Z81*(1-X81)-1)/(Z81-1),0))</f>
        <v/>
      </c>
    </row>
    <row r="82" spans="7:28" x14ac:dyDescent="0.25">
      <c r="G82" s="6" t="str">
        <f>IF(E82="","",IF(AND(J82&gt;=coeff!$E$4,(D82*E82-1)&gt;=0.05),coeff!$E$3/coeff!$E$7*(D82*E82-1)/(E82-1),0))</f>
        <v/>
      </c>
      <c r="H82" s="6" t="str">
        <f>IF(F82="","",IF(AND(J82&gt;=coeff!$E$4,(F82*(1-D82)-1)&gt;=0.05),coeff!$E$3/coeff!$E$7*(F82*(1-D82)-1)/(F82-1),0))</f>
        <v/>
      </c>
      <c r="O82" s="6" t="str">
        <f>IF(M82="","",IF(AND(J82&gt;=coeff!$E$4,(L82*M82-1)&gt;=0.05),coeff!$E$3/coeff!$E$11*(L82*M82-1)/(M82-1),0))</f>
        <v/>
      </c>
      <c r="P82" s="6" t="str">
        <f>IF(N82="","",IF(AND(J82&gt;=coeff!$E$4,(N82*(1-L82)-1)&gt;=0.05),coeff!$E$3/coeff!$E$11*(N82*(1-L82)-1)/(N82-1),0))</f>
        <v/>
      </c>
      <c r="U82" s="6" t="str">
        <f>IF(S82="","",IF(AND(J82&gt;=coeff!$E$4,(R82*S82-1)&gt;=0.05),coeff!$E$3/coeff!$E$15*(R82*S82-1)/(S82-1),0))</f>
        <v/>
      </c>
      <c r="V82" s="6" t="str">
        <f>IF(T82="","",IF(AND(J82&gt;=coeff!$E$4,(T82*(1-R82)-1)&gt;=0.05),coeff!$E$3/coeff!$E$15*(T82*(1-R82)-1)/(T82-1),0))</f>
        <v/>
      </c>
      <c r="AA82" s="6" t="str">
        <f>IF(Y82="","",IF(AND(J82&gt;=coeff!$E$4,(X82*Y82-1)&gt;=0.05),coeff!$E$3/coeff!$E$19*(X82*Y82-1)/(Y82-1),0))</f>
        <v/>
      </c>
      <c r="AB82" s="6" t="str">
        <f>IF(Z82="","",IF(AND(J82&gt;=coeff!$E$4,(Z82*(1-X82)-1)&gt;=0.05),coeff!$E$3/coeff!$E$19*(Z82*(1-X82)-1)/(Z82-1),0))</f>
        <v/>
      </c>
    </row>
    <row r="83" spans="7:28" x14ac:dyDescent="0.25">
      <c r="G83" s="6" t="str">
        <f>IF(E83="","",IF(AND(J83&gt;=coeff!$E$4,(D83*E83-1)&gt;=0.05),coeff!$E$3/coeff!$E$7*(D83*E83-1)/(E83-1),0))</f>
        <v/>
      </c>
      <c r="H83" s="6" t="str">
        <f>IF(F83="","",IF(AND(J83&gt;=coeff!$E$4,(F83*(1-D83)-1)&gt;=0.05),coeff!$E$3/coeff!$E$7*(F83*(1-D83)-1)/(F83-1),0))</f>
        <v/>
      </c>
      <c r="O83" s="6" t="str">
        <f>IF(M83="","",IF(AND(J83&gt;=coeff!$E$4,(L83*M83-1)&gt;=0.05),coeff!$E$3/coeff!$E$11*(L83*M83-1)/(M83-1),0))</f>
        <v/>
      </c>
      <c r="P83" s="6" t="str">
        <f>IF(N83="","",IF(AND(J83&gt;=coeff!$E$4,(N83*(1-L83)-1)&gt;=0.05),coeff!$E$3/coeff!$E$11*(N83*(1-L83)-1)/(N83-1),0))</f>
        <v/>
      </c>
      <c r="U83" s="6" t="str">
        <f>IF(S83="","",IF(AND(J83&gt;=coeff!$E$4,(R83*S83-1)&gt;=0.05),coeff!$E$3/coeff!$E$15*(R83*S83-1)/(S83-1),0))</f>
        <v/>
      </c>
      <c r="V83" s="6" t="str">
        <f>IF(T83="","",IF(AND(J83&gt;=coeff!$E$4,(T83*(1-R83)-1)&gt;=0.05),coeff!$E$3/coeff!$E$15*(T83*(1-R83)-1)/(T83-1),0))</f>
        <v/>
      </c>
      <c r="AA83" s="6" t="str">
        <f>IF(Y83="","",IF(AND(J83&gt;=coeff!$E$4,(X83*Y83-1)&gt;=0.05),coeff!$E$3/coeff!$E$19*(X83*Y83-1)/(Y83-1),0))</f>
        <v/>
      </c>
      <c r="AB83" s="6" t="str">
        <f>IF(Z83="","",IF(AND(J83&gt;=coeff!$E$4,(Z83*(1-X83)-1)&gt;=0.05),coeff!$E$3/coeff!$E$19*(Z83*(1-X83)-1)/(Z83-1),0))</f>
        <v/>
      </c>
    </row>
    <row r="84" spans="7:28" x14ac:dyDescent="0.25">
      <c r="G84" s="6" t="str">
        <f>IF(E84="","",IF(AND(J84&gt;=coeff!$E$4,(D84*E84-1)&gt;=0.05),coeff!$E$3/coeff!$E$7*(D84*E84-1)/(E84-1),0))</f>
        <v/>
      </c>
      <c r="H84" s="6" t="str">
        <f>IF(F84="","",IF(AND(J84&gt;=coeff!$E$4,(F84*(1-D84)-1)&gt;=0.05),coeff!$E$3/coeff!$E$7*(F84*(1-D84)-1)/(F84-1),0))</f>
        <v/>
      </c>
      <c r="O84" s="6" t="str">
        <f>IF(M84="","",IF(AND(J84&gt;=coeff!$E$4,(L84*M84-1)&gt;=0.05),coeff!$E$3/coeff!$E$11*(L84*M84-1)/(M84-1),0))</f>
        <v/>
      </c>
      <c r="P84" s="6" t="str">
        <f>IF(N84="","",IF(AND(J84&gt;=coeff!$E$4,(N84*(1-L84)-1)&gt;=0.05),coeff!$E$3/coeff!$E$11*(N84*(1-L84)-1)/(N84-1),0))</f>
        <v/>
      </c>
      <c r="U84" s="6" t="str">
        <f>IF(S84="","",IF(AND(J84&gt;=coeff!$E$4,(R84*S84-1)&gt;=0.05),coeff!$E$3/coeff!$E$15*(R84*S84-1)/(S84-1),0))</f>
        <v/>
      </c>
      <c r="V84" s="6" t="str">
        <f>IF(T84="","",IF(AND(J84&gt;=coeff!$E$4,(T84*(1-R84)-1)&gt;=0.05),coeff!$E$3/coeff!$E$15*(T84*(1-R84)-1)/(T84-1),0))</f>
        <v/>
      </c>
      <c r="AA84" s="6" t="str">
        <f>IF(Y84="","",IF(AND(J84&gt;=coeff!$E$4,(X84*Y84-1)&gt;=0.05),coeff!$E$3/coeff!$E$19*(X84*Y84-1)/(Y84-1),0))</f>
        <v/>
      </c>
      <c r="AB84" s="6" t="str">
        <f>IF(Z84="","",IF(AND(J84&gt;=coeff!$E$4,(Z84*(1-X84)-1)&gt;=0.05),coeff!$E$3/coeff!$E$19*(Z84*(1-X84)-1)/(Z84-1),0))</f>
        <v/>
      </c>
    </row>
    <row r="85" spans="7:28" x14ac:dyDescent="0.25">
      <c r="G85" s="6" t="str">
        <f>IF(E85="","",IF(AND(J85&gt;=coeff!$E$4,(D85*E85-1)&gt;=0.05),coeff!$E$3/coeff!$E$7*(D85*E85-1)/(E85-1),0))</f>
        <v/>
      </c>
      <c r="H85" s="6" t="str">
        <f>IF(F85="","",IF(AND(J85&gt;=coeff!$E$4,(F85*(1-D85)-1)&gt;=0.05),coeff!$E$3/coeff!$E$7*(F85*(1-D85)-1)/(F85-1),0))</f>
        <v/>
      </c>
      <c r="O85" s="6" t="str">
        <f>IF(M85="","",IF(AND(J85&gt;=coeff!$E$4,(L85*M85-1)&gt;=0.05),coeff!$E$3/coeff!$E$11*(L85*M85-1)/(M85-1),0))</f>
        <v/>
      </c>
      <c r="P85" s="6" t="str">
        <f>IF(N85="","",IF(AND(J85&gt;=coeff!$E$4,(N85*(1-L85)-1)&gt;=0.05),coeff!$E$3/coeff!$E$11*(N85*(1-L85)-1)/(N85-1),0))</f>
        <v/>
      </c>
      <c r="U85" s="6" t="str">
        <f>IF(S85="","",IF(AND(J85&gt;=coeff!$E$4,(R85*S85-1)&gt;=0.05),coeff!$E$3/coeff!$E$15*(R85*S85-1)/(S85-1),0))</f>
        <v/>
      </c>
      <c r="V85" s="6" t="str">
        <f>IF(T85="","",IF(AND(J85&gt;=coeff!$E$4,(T85*(1-R85)-1)&gt;=0.05),coeff!$E$3/coeff!$E$15*(T85*(1-R85)-1)/(T85-1),0))</f>
        <v/>
      </c>
      <c r="AA85" s="6" t="str">
        <f>IF(Y85="","",IF(AND(J85&gt;=coeff!$E$4,(X85*Y85-1)&gt;=0.05),coeff!$E$3/coeff!$E$19*(X85*Y85-1)/(Y85-1),0))</f>
        <v/>
      </c>
      <c r="AB85" s="6" t="str">
        <f>IF(Z85="","",IF(AND(J85&gt;=coeff!$E$4,(Z85*(1-X85)-1)&gt;=0.05),coeff!$E$3/coeff!$E$19*(Z85*(1-X85)-1)/(Z85-1),0))</f>
        <v/>
      </c>
    </row>
    <row r="86" spans="7:28" x14ac:dyDescent="0.25">
      <c r="G86" s="6" t="str">
        <f>IF(E86="","",IF(AND(J86&gt;=coeff!$E$4,(D86*E86-1)&gt;=0.05),coeff!$E$3/coeff!$E$7*(D86*E86-1)/(E86-1),0))</f>
        <v/>
      </c>
      <c r="H86" s="6" t="str">
        <f>IF(F86="","",IF(AND(J86&gt;=coeff!$E$4,(F86*(1-D86)-1)&gt;=0.05),coeff!$E$3/coeff!$E$7*(F86*(1-D86)-1)/(F86-1),0))</f>
        <v/>
      </c>
      <c r="O86" s="6" t="str">
        <f>IF(M86="","",IF(AND(J86&gt;=coeff!$E$4,(L86*M86-1)&gt;=0.05),coeff!$E$3/coeff!$E$11*(L86*M86-1)/(M86-1),0))</f>
        <v/>
      </c>
      <c r="P86" s="6" t="str">
        <f>IF(N86="","",IF(AND(J86&gt;=coeff!$E$4,(N86*(1-L86)-1)&gt;=0.05),coeff!$E$3/coeff!$E$11*(N86*(1-L86)-1)/(N86-1),0))</f>
        <v/>
      </c>
      <c r="U86" s="6" t="str">
        <f>IF(S86="","",IF(AND(J86&gt;=coeff!$E$4,(R86*S86-1)&gt;=0.05),coeff!$E$3/coeff!$E$15*(R86*S86-1)/(S86-1),0))</f>
        <v/>
      </c>
      <c r="V86" s="6" t="str">
        <f>IF(T86="","",IF(AND(J86&gt;=coeff!$E$4,(T86*(1-R86)-1)&gt;=0.05),coeff!$E$3/coeff!$E$15*(T86*(1-R86)-1)/(T86-1),0))</f>
        <v/>
      </c>
      <c r="AA86" s="6" t="str">
        <f>IF(Y86="","",IF(AND(J86&gt;=coeff!$E$4,(X86*Y86-1)&gt;=0.05),coeff!$E$3/coeff!$E$19*(X86*Y86-1)/(Y86-1),0))</f>
        <v/>
      </c>
      <c r="AB86" s="6" t="str">
        <f>IF(Z86="","",IF(AND(J86&gt;=coeff!$E$4,(Z86*(1-X86)-1)&gt;=0.05),coeff!$E$3/coeff!$E$19*(Z86*(1-X86)-1)/(Z86-1),0))</f>
        <v/>
      </c>
    </row>
    <row r="87" spans="7:28" x14ac:dyDescent="0.25">
      <c r="G87" s="6" t="str">
        <f>IF(E87="","",IF(AND(J87&gt;=coeff!$E$4,(D87*E87-1)&gt;=0.05),coeff!$E$3/coeff!$E$7*(D87*E87-1)/(E87-1),0))</f>
        <v/>
      </c>
      <c r="H87" s="6" t="str">
        <f>IF(F87="","",IF(AND(J87&gt;=coeff!$E$4,(F87*(1-D87)-1)&gt;=0.05),coeff!$E$3/coeff!$E$7*(F87*(1-D87)-1)/(F87-1),0))</f>
        <v/>
      </c>
      <c r="O87" s="6" t="str">
        <f>IF(M87="","",IF(AND(J87&gt;=coeff!$E$4,(L87*M87-1)&gt;=0.05),coeff!$E$3/coeff!$E$11*(L87*M87-1)/(M87-1),0))</f>
        <v/>
      </c>
      <c r="P87" s="6" t="str">
        <f>IF(N87="","",IF(AND(J87&gt;=coeff!$E$4,(N87*(1-L87)-1)&gt;=0.05),coeff!$E$3/coeff!$E$11*(N87*(1-L87)-1)/(N87-1),0))</f>
        <v/>
      </c>
      <c r="U87" s="6" t="str">
        <f>IF(S87="","",IF(AND(J87&gt;=coeff!$E$4,(R87*S87-1)&gt;=0.05),coeff!$E$3/coeff!$E$15*(R87*S87-1)/(S87-1),0))</f>
        <v/>
      </c>
      <c r="V87" s="6" t="str">
        <f>IF(T87="","",IF(AND(J87&gt;=coeff!$E$4,(T87*(1-R87)-1)&gt;=0.05),coeff!$E$3/coeff!$E$15*(T87*(1-R87)-1)/(T87-1),0))</f>
        <v/>
      </c>
      <c r="AA87" s="6" t="str">
        <f>IF(Y87="","",IF(AND(J87&gt;=coeff!$E$4,(X87*Y87-1)&gt;=0.05),coeff!$E$3/coeff!$E$19*(X87*Y87-1)/(Y87-1),0))</f>
        <v/>
      </c>
      <c r="AB87" s="6" t="str">
        <f>IF(Z87="","",IF(AND(J87&gt;=coeff!$E$4,(Z87*(1-X87)-1)&gt;=0.05),coeff!$E$3/coeff!$E$19*(Z87*(1-X87)-1)/(Z87-1),0))</f>
        <v/>
      </c>
    </row>
    <row r="88" spans="7:28" x14ac:dyDescent="0.25">
      <c r="G88" s="6" t="str">
        <f>IF(E88="","",IF(AND(J88&gt;=coeff!$E$4,(D88*E88-1)&gt;=0.05),coeff!$E$3/coeff!$E$7*(D88*E88-1)/(E88-1),0))</f>
        <v/>
      </c>
      <c r="H88" s="6" t="str">
        <f>IF(F88="","",IF(AND(J88&gt;=coeff!$E$4,(F88*(1-D88)-1)&gt;=0.05),coeff!$E$3/coeff!$E$7*(F88*(1-D88)-1)/(F88-1),0))</f>
        <v/>
      </c>
      <c r="O88" s="6" t="str">
        <f>IF(M88="","",IF(AND(J88&gt;=coeff!$E$4,(L88*M88-1)&gt;=0.05),coeff!$E$3/coeff!$E$11*(L88*M88-1)/(M88-1),0))</f>
        <v/>
      </c>
      <c r="P88" s="6" t="str">
        <f>IF(N88="","",IF(AND(J88&gt;=coeff!$E$4,(N88*(1-L88)-1)&gt;=0.05),coeff!$E$3/coeff!$E$11*(N88*(1-L88)-1)/(N88-1),0))</f>
        <v/>
      </c>
      <c r="U88" s="6" t="str">
        <f>IF(S88="","",IF(AND(J88&gt;=coeff!$E$4,(R88*S88-1)&gt;=0.05),coeff!$E$3/coeff!$E$15*(R88*S88-1)/(S88-1),0))</f>
        <v/>
      </c>
      <c r="V88" s="6" t="str">
        <f>IF(T88="","",IF(AND(J88&gt;=coeff!$E$4,(T88*(1-R88)-1)&gt;=0.05),coeff!$E$3/coeff!$E$15*(T88*(1-R88)-1)/(T88-1),0))</f>
        <v/>
      </c>
      <c r="AA88" s="6" t="str">
        <f>IF(Y88="","",IF(AND(J88&gt;=coeff!$E$4,(X88*Y88-1)&gt;=0.05),coeff!$E$3/coeff!$E$19*(X88*Y88-1)/(Y88-1),0))</f>
        <v/>
      </c>
      <c r="AB88" s="6" t="str">
        <f>IF(Z88="","",IF(AND(J88&gt;=coeff!$E$4,(Z88*(1-X88)-1)&gt;=0.05),coeff!$E$3/coeff!$E$19*(Z88*(1-X88)-1)/(Z88-1),0))</f>
        <v/>
      </c>
    </row>
    <row r="89" spans="7:28" x14ac:dyDescent="0.25">
      <c r="G89" s="6" t="str">
        <f>IF(E89="","",IF(AND(J89&gt;=coeff!$E$4,(D89*E89-1)&gt;=0.05),coeff!$E$3/coeff!$E$7*(D89*E89-1)/(E89-1),0))</f>
        <v/>
      </c>
      <c r="H89" s="6" t="str">
        <f>IF(F89="","",IF(AND(J89&gt;=coeff!$E$4,(F89*(1-D89)-1)&gt;=0.05),coeff!$E$3/coeff!$E$7*(F89*(1-D89)-1)/(F89-1),0))</f>
        <v/>
      </c>
      <c r="O89" s="6" t="str">
        <f>IF(M89="","",IF(AND(J89&gt;=coeff!$E$4,(L89*M89-1)&gt;=0.05),coeff!$E$3/coeff!$E$11*(L89*M89-1)/(M89-1),0))</f>
        <v/>
      </c>
      <c r="P89" s="6" t="str">
        <f>IF(N89="","",IF(AND(J89&gt;=coeff!$E$4,(N89*(1-L89)-1)&gt;=0.05),coeff!$E$3/coeff!$E$11*(N89*(1-L89)-1)/(N89-1),0))</f>
        <v/>
      </c>
      <c r="U89" s="6" t="str">
        <f>IF(S89="","",IF(AND(J89&gt;=coeff!$E$4,(R89*S89-1)&gt;=0.05),coeff!$E$3/coeff!$E$15*(R89*S89-1)/(S89-1),0))</f>
        <v/>
      </c>
      <c r="V89" s="6" t="str">
        <f>IF(T89="","",IF(AND(J89&gt;=coeff!$E$4,(T89*(1-R89)-1)&gt;=0.05),coeff!$E$3/coeff!$E$15*(T89*(1-R89)-1)/(T89-1),0))</f>
        <v/>
      </c>
      <c r="AA89" s="6" t="str">
        <f>IF(Y89="","",IF(AND(J89&gt;=coeff!$E$4,(X89*Y89-1)&gt;=0.05),coeff!$E$3/coeff!$E$19*(X89*Y89-1)/(Y89-1),0))</f>
        <v/>
      </c>
      <c r="AB89" s="6" t="str">
        <f>IF(Z89="","",IF(AND(J89&gt;=coeff!$E$4,(Z89*(1-X89)-1)&gt;=0.05),coeff!$E$3/coeff!$E$19*(Z89*(1-X89)-1)/(Z89-1),0))</f>
        <v/>
      </c>
    </row>
    <row r="90" spans="7:28" x14ac:dyDescent="0.25">
      <c r="G90" s="6" t="str">
        <f>IF(E90="","",IF(AND(J90&gt;=coeff!$E$4,(D90*E90-1)&gt;=0.05),coeff!$E$3/coeff!$E$7*(D90*E90-1)/(E90-1),0))</f>
        <v/>
      </c>
      <c r="H90" s="6" t="str">
        <f>IF(F90="","",IF(AND(J90&gt;=coeff!$E$4,(F90*(1-D90)-1)&gt;=0.05),coeff!$E$3/coeff!$E$7*(F90*(1-D90)-1)/(F90-1),0))</f>
        <v/>
      </c>
      <c r="O90" s="6" t="str">
        <f>IF(M90="","",IF(AND(J90&gt;=coeff!$E$4,(L90*M90-1)&gt;=0.05),coeff!$E$3/coeff!$E$11*(L90*M90-1)/(M90-1),0))</f>
        <v/>
      </c>
      <c r="P90" s="6" t="str">
        <f>IF(N90="","",IF(AND(J90&gt;=coeff!$E$4,(N90*(1-L90)-1)&gt;=0.05),coeff!$E$3/coeff!$E$11*(N90*(1-L90)-1)/(N90-1),0))</f>
        <v/>
      </c>
      <c r="U90" s="6" t="str">
        <f>IF(S90="","",IF(AND(J90&gt;=coeff!$E$4,(R90*S90-1)&gt;=0.05),coeff!$E$3/coeff!$E$15*(R90*S90-1)/(S90-1),0))</f>
        <v/>
      </c>
      <c r="V90" s="6" t="str">
        <f>IF(T90="","",IF(AND(J90&gt;=coeff!$E$4,(T90*(1-R90)-1)&gt;=0.05),coeff!$E$3/coeff!$E$15*(T90*(1-R90)-1)/(T90-1),0))</f>
        <v/>
      </c>
      <c r="AA90" s="6" t="str">
        <f>IF(Y90="","",IF(AND(J90&gt;=coeff!$E$4,(X90*Y90-1)&gt;=0.05),coeff!$E$3/coeff!$E$19*(X90*Y90-1)/(Y90-1),0))</f>
        <v/>
      </c>
      <c r="AB90" s="6" t="str">
        <f>IF(Z90="","",IF(AND(J90&gt;=coeff!$E$4,(Z90*(1-X90)-1)&gt;=0.05),coeff!$E$3/coeff!$E$19*(Z90*(1-X90)-1)/(Z90-1),0))</f>
        <v/>
      </c>
    </row>
    <row r="91" spans="7:28" x14ac:dyDescent="0.25">
      <c r="G91" s="6" t="str">
        <f>IF(E91="","",IF(AND(J91&gt;=coeff!$E$4,(D91*E91-1)&gt;=0.05),coeff!$E$3/coeff!$E$7*(D91*E91-1)/(E91-1),0))</f>
        <v/>
      </c>
      <c r="H91" s="6" t="str">
        <f>IF(F91="","",IF(AND(J91&gt;=coeff!$E$4,(F91*(1-D91)-1)&gt;=0.05),coeff!$E$3/coeff!$E$7*(F91*(1-D91)-1)/(F91-1),0))</f>
        <v/>
      </c>
      <c r="O91" s="6" t="str">
        <f>IF(M91="","",IF(AND(J91&gt;=coeff!$E$4,(L91*M91-1)&gt;=0.05),coeff!$E$3/coeff!$E$11*(L91*M91-1)/(M91-1),0))</f>
        <v/>
      </c>
      <c r="P91" s="6" t="str">
        <f>IF(N91="","",IF(AND(J91&gt;=coeff!$E$4,(N91*(1-L91)-1)&gt;=0.05),coeff!$E$3/coeff!$E$11*(N91*(1-L91)-1)/(N91-1),0))</f>
        <v/>
      </c>
      <c r="U91" s="6" t="str">
        <f>IF(S91="","",IF(AND(J91&gt;=coeff!$E$4,(R91*S91-1)&gt;=0.05),coeff!$E$3/coeff!$E$15*(R91*S91-1)/(S91-1),0))</f>
        <v/>
      </c>
      <c r="V91" s="6" t="str">
        <f>IF(T91="","",IF(AND(J91&gt;=coeff!$E$4,(T91*(1-R91)-1)&gt;=0.05),coeff!$E$3/coeff!$E$15*(T91*(1-R91)-1)/(T91-1),0))</f>
        <v/>
      </c>
      <c r="AA91" s="6" t="str">
        <f>IF(Y91="","",IF(AND(J91&gt;=coeff!$E$4,(X91*Y91-1)&gt;=0.05),coeff!$E$3/coeff!$E$19*(X91*Y91-1)/(Y91-1),0))</f>
        <v/>
      </c>
      <c r="AB91" s="6" t="str">
        <f>IF(Z91="","",IF(AND(J91&gt;=coeff!$E$4,(Z91*(1-X91)-1)&gt;=0.05),coeff!$E$3/coeff!$E$19*(Z91*(1-X91)-1)/(Z91-1),0))</f>
        <v/>
      </c>
    </row>
    <row r="92" spans="7:28" x14ac:dyDescent="0.25">
      <c r="G92" s="6" t="str">
        <f>IF(E92="","",IF(AND(J92&gt;=coeff!$E$4,(D92*E92-1)&gt;=0.05),coeff!$E$3/coeff!$E$7*(D92*E92-1)/(E92-1),0))</f>
        <v/>
      </c>
      <c r="H92" s="6" t="str">
        <f>IF(F92="","",IF(AND(J92&gt;=coeff!$E$4,(F92*(1-D92)-1)&gt;=0.05),coeff!$E$3/coeff!$E$7*(F92*(1-D92)-1)/(F92-1),0))</f>
        <v/>
      </c>
      <c r="O92" s="6" t="str">
        <f>IF(M92="","",IF(AND(J92&gt;=coeff!$E$4,(L92*M92-1)&gt;=0.05),coeff!$E$3/coeff!$E$11*(L92*M92-1)/(M92-1),0))</f>
        <v/>
      </c>
      <c r="P92" s="6" t="str">
        <f>IF(N92="","",IF(AND(J92&gt;=coeff!$E$4,(N92*(1-L92)-1)&gt;=0.05),coeff!$E$3/coeff!$E$11*(N92*(1-L92)-1)/(N92-1),0))</f>
        <v/>
      </c>
      <c r="U92" s="6" t="str">
        <f>IF(S92="","",IF(AND(J92&gt;=coeff!$E$4,(R92*S92-1)&gt;=0.05),coeff!$E$3/coeff!$E$15*(R92*S92-1)/(S92-1),0))</f>
        <v/>
      </c>
      <c r="V92" s="6" t="str">
        <f>IF(T92="","",IF(AND(J92&gt;=coeff!$E$4,(T92*(1-R92)-1)&gt;=0.05),coeff!$E$3/coeff!$E$15*(T92*(1-R92)-1)/(T92-1),0))</f>
        <v/>
      </c>
      <c r="AA92" s="6" t="str">
        <f>IF(Y92="","",IF(AND(J92&gt;=coeff!$E$4,(X92*Y92-1)&gt;=0.05),coeff!$E$3/coeff!$E$19*(X92*Y92-1)/(Y92-1),0))</f>
        <v/>
      </c>
      <c r="AB92" s="6" t="str">
        <f>IF(Z92="","",IF(AND(J92&gt;=coeff!$E$4,(Z92*(1-X92)-1)&gt;=0.05),coeff!$E$3/coeff!$E$19*(Z92*(1-X92)-1)/(Z92-1),0))</f>
        <v/>
      </c>
    </row>
    <row r="93" spans="7:28" x14ac:dyDescent="0.25">
      <c r="G93" s="6" t="str">
        <f>IF(E93="","",IF(AND(J93&gt;=coeff!$E$4,(D93*E93-1)&gt;=0.05),coeff!$E$3/coeff!$E$7*(D93*E93-1)/(E93-1),0))</f>
        <v/>
      </c>
      <c r="H93" s="6" t="str">
        <f>IF(F93="","",IF(AND(J93&gt;=coeff!$E$4,(F93*(1-D93)-1)&gt;=0.05),coeff!$E$3/coeff!$E$7*(F93*(1-D93)-1)/(F93-1),0))</f>
        <v/>
      </c>
      <c r="O93" s="6" t="str">
        <f>IF(M93="","",IF(AND(J93&gt;=coeff!$E$4,(L93*M93-1)&gt;=0.05),coeff!$E$3/coeff!$E$11*(L93*M93-1)/(M93-1),0))</f>
        <v/>
      </c>
      <c r="P93" s="6" t="str">
        <f>IF(N93="","",IF(AND(J93&gt;=coeff!$E$4,(N93*(1-L93)-1)&gt;=0.05),coeff!$E$3/coeff!$E$11*(N93*(1-L93)-1)/(N93-1),0))</f>
        <v/>
      </c>
      <c r="U93" s="6" t="str">
        <f>IF(S93="","",IF(AND(J93&gt;=coeff!$E$4,(R93*S93-1)&gt;=0.05),coeff!$E$3/coeff!$E$15*(R93*S93-1)/(S93-1),0))</f>
        <v/>
      </c>
      <c r="V93" s="6" t="str">
        <f>IF(T93="","",IF(AND(J93&gt;=coeff!$E$4,(T93*(1-R93)-1)&gt;=0.05),coeff!$E$3/coeff!$E$15*(T93*(1-R93)-1)/(T93-1),0))</f>
        <v/>
      </c>
      <c r="AA93" s="6" t="str">
        <f>IF(Y93="","",IF(AND(J93&gt;=coeff!$E$4,(X93*Y93-1)&gt;=0.05),coeff!$E$3/coeff!$E$19*(X93*Y93-1)/(Y93-1),0))</f>
        <v/>
      </c>
      <c r="AB93" s="6" t="str">
        <f>IF(Z93="","",IF(AND(J93&gt;=coeff!$E$4,(Z93*(1-X93)-1)&gt;=0.05),coeff!$E$3/coeff!$E$19*(Z93*(1-X93)-1)/(Z93-1),0))</f>
        <v/>
      </c>
    </row>
    <row r="94" spans="7:28" x14ac:dyDescent="0.25">
      <c r="G94" s="6" t="str">
        <f>IF(E94="","",IF(AND(J94&gt;=coeff!$E$4,(D94*E94-1)&gt;=0.05),coeff!$E$3/coeff!$E$7*(D94*E94-1)/(E94-1),0))</f>
        <v/>
      </c>
      <c r="H94" s="6" t="str">
        <f>IF(F94="","",IF(AND(J94&gt;=coeff!$E$4,(F94*(1-D94)-1)&gt;=0.05),coeff!$E$3/coeff!$E$7*(F94*(1-D94)-1)/(F94-1),0))</f>
        <v/>
      </c>
      <c r="O94" s="6" t="str">
        <f>IF(M94="","",IF(AND(J94&gt;=coeff!$E$4,(L94*M94-1)&gt;=0.05),coeff!$E$3/coeff!$E$11*(L94*M94-1)/(M94-1),0))</f>
        <v/>
      </c>
      <c r="P94" s="6" t="str">
        <f>IF(N94="","",IF(AND(J94&gt;=coeff!$E$4,(N94*(1-L94)-1)&gt;=0.05),coeff!$E$3/coeff!$E$11*(N94*(1-L94)-1)/(N94-1),0))</f>
        <v/>
      </c>
      <c r="U94" s="6" t="str">
        <f>IF(S94="","",IF(AND(J94&gt;=coeff!$E$4,(R94*S94-1)&gt;=0.05),coeff!$E$3/coeff!$E$15*(R94*S94-1)/(S94-1),0))</f>
        <v/>
      </c>
      <c r="V94" s="6" t="str">
        <f>IF(T94="","",IF(AND(J94&gt;=coeff!$E$4,(T94*(1-R94)-1)&gt;=0.05),coeff!$E$3/coeff!$E$15*(T94*(1-R94)-1)/(T94-1),0))</f>
        <v/>
      </c>
      <c r="AA94" s="6" t="str">
        <f>IF(Y94="","",IF(AND(J94&gt;=coeff!$E$4,(X94*Y94-1)&gt;=0.05),coeff!$E$3/coeff!$E$19*(X94*Y94-1)/(Y94-1),0))</f>
        <v/>
      </c>
      <c r="AB94" s="6" t="str">
        <f>IF(Z94="","",IF(AND(J94&gt;=coeff!$E$4,(Z94*(1-X94)-1)&gt;=0.05),coeff!$E$3/coeff!$E$19*(Z94*(1-X94)-1)/(Z94-1),0))</f>
        <v/>
      </c>
    </row>
    <row r="95" spans="7:28" x14ac:dyDescent="0.25">
      <c r="G95" s="6" t="str">
        <f>IF(E95="","",IF(AND(J95&gt;=coeff!$E$4,(D95*E95-1)&gt;=0.05),coeff!$E$3/coeff!$E$7*(D95*E95-1)/(E95-1),0))</f>
        <v/>
      </c>
      <c r="H95" s="6" t="str">
        <f>IF(F95="","",IF(AND(J95&gt;=coeff!$E$4,(F95*(1-D95)-1)&gt;=0.05),coeff!$E$3/coeff!$E$7*(F95*(1-D95)-1)/(F95-1),0))</f>
        <v/>
      </c>
      <c r="O95" s="6" t="str">
        <f>IF(M95="","",IF(AND(J95&gt;=coeff!$E$4,(L95*M95-1)&gt;=0.05),coeff!$E$3/coeff!$E$11*(L95*M95-1)/(M95-1),0))</f>
        <v/>
      </c>
      <c r="P95" s="6" t="str">
        <f>IF(N95="","",IF(AND(J95&gt;=coeff!$E$4,(N95*(1-L95)-1)&gt;=0.05),coeff!$E$3/coeff!$E$11*(N95*(1-L95)-1)/(N95-1),0))</f>
        <v/>
      </c>
      <c r="U95" s="6" t="str">
        <f>IF(S95="","",IF(AND(J95&gt;=coeff!$E$4,(R95*S95-1)&gt;=0.05),coeff!$E$3/coeff!$E$15*(R95*S95-1)/(S95-1),0))</f>
        <v/>
      </c>
      <c r="V95" s="6" t="str">
        <f>IF(T95="","",IF(AND(J95&gt;=coeff!$E$4,(T95*(1-R95)-1)&gt;=0.05),coeff!$E$3/coeff!$E$15*(T95*(1-R95)-1)/(T95-1),0))</f>
        <v/>
      </c>
      <c r="AA95" s="6" t="str">
        <f>IF(Y95="","",IF(AND(J95&gt;=coeff!$E$4,(X95*Y95-1)&gt;=0.05),coeff!$E$3/coeff!$E$19*(X95*Y95-1)/(Y95-1),0))</f>
        <v/>
      </c>
      <c r="AB95" s="6" t="str">
        <f>IF(Z95="","",IF(AND(J95&gt;=coeff!$E$4,(Z95*(1-X95)-1)&gt;=0.05),coeff!$E$3/coeff!$E$19*(Z95*(1-X95)-1)/(Z95-1),0))</f>
        <v/>
      </c>
    </row>
    <row r="96" spans="7:28" x14ac:dyDescent="0.25">
      <c r="G96" s="6" t="str">
        <f>IF(E96="","",IF(AND(J96&gt;=coeff!$E$4,(D96*E96-1)&gt;=0.05),coeff!$E$3/coeff!$E$7*(D96*E96-1)/(E96-1),0))</f>
        <v/>
      </c>
      <c r="H96" s="6" t="str">
        <f>IF(F96="","",IF(AND(J96&gt;=coeff!$E$4,(F96*(1-D96)-1)&gt;=0.05),coeff!$E$3/coeff!$E$7*(F96*(1-D96)-1)/(F96-1),0))</f>
        <v/>
      </c>
      <c r="O96" s="6" t="str">
        <f>IF(M96="","",IF(AND(J96&gt;=coeff!$E$4,(L96*M96-1)&gt;=0.05),coeff!$E$3/coeff!$E$11*(L96*M96-1)/(M96-1),0))</f>
        <v/>
      </c>
      <c r="P96" s="6" t="str">
        <f>IF(N96="","",IF(AND(J96&gt;=coeff!$E$4,(N96*(1-L96)-1)&gt;=0.05),coeff!$E$3/coeff!$E$11*(N96*(1-L96)-1)/(N96-1),0))</f>
        <v/>
      </c>
      <c r="U96" s="6" t="str">
        <f>IF(S96="","",IF(AND(J96&gt;=coeff!$E$4,(R96*S96-1)&gt;=0.05),coeff!$E$3/coeff!$E$15*(R96*S96-1)/(S96-1),0))</f>
        <v/>
      </c>
      <c r="V96" s="6" t="str">
        <f>IF(T96="","",IF(AND(J96&gt;=coeff!$E$4,(T96*(1-R96)-1)&gt;=0.05),coeff!$E$3/coeff!$E$15*(T96*(1-R96)-1)/(T96-1),0))</f>
        <v/>
      </c>
      <c r="AA96" s="6" t="str">
        <f>IF(Y96="","",IF(AND(J96&gt;=coeff!$E$4,(X96*Y96-1)&gt;=0.05),coeff!$E$3/coeff!$E$19*(X96*Y96-1)/(Y96-1),0))</f>
        <v/>
      </c>
      <c r="AB96" s="6" t="str">
        <f>IF(Z96="","",IF(AND(J96&gt;=coeff!$E$4,(Z96*(1-X96)-1)&gt;=0.05),coeff!$E$3/coeff!$E$19*(Z96*(1-X96)-1)/(Z96-1),0))</f>
        <v/>
      </c>
    </row>
    <row r="97" spans="7:28" x14ac:dyDescent="0.25">
      <c r="G97" s="6" t="str">
        <f>IF(E97="","",IF(AND(J97&gt;=coeff!$E$4,(D97*E97-1)&gt;=0.05),coeff!$E$3/coeff!$E$7*(D97*E97-1)/(E97-1),0))</f>
        <v/>
      </c>
      <c r="H97" s="6" t="str">
        <f>IF(F97="","",IF(AND(J97&gt;=coeff!$E$4,(F97*(1-D97)-1)&gt;=0.05),coeff!$E$3/coeff!$E$7*(F97*(1-D97)-1)/(F97-1),0))</f>
        <v/>
      </c>
      <c r="O97" s="6" t="str">
        <f>IF(M97="","",IF(AND(J97&gt;=coeff!$E$4,(L97*M97-1)&gt;=0.05),coeff!$E$3/coeff!$E$11*(L97*M97-1)/(M97-1),0))</f>
        <v/>
      </c>
      <c r="P97" s="6" t="str">
        <f>IF(N97="","",IF(AND(J97&gt;=coeff!$E$4,(N97*(1-L97)-1)&gt;=0.05),coeff!$E$3/coeff!$E$11*(N97*(1-L97)-1)/(N97-1),0))</f>
        <v/>
      </c>
      <c r="U97" s="6" t="str">
        <f>IF(S97="","",IF(AND(J97&gt;=coeff!$E$4,(R97*S97-1)&gt;=0.05),coeff!$E$3/coeff!$E$15*(R97*S97-1)/(S97-1),0))</f>
        <v/>
      </c>
      <c r="V97" s="6" t="str">
        <f>IF(T97="","",IF(AND(J97&gt;=coeff!$E$4,(T97*(1-R97)-1)&gt;=0.05),coeff!$E$3/coeff!$E$15*(T97*(1-R97)-1)/(T97-1),0))</f>
        <v/>
      </c>
      <c r="AA97" s="6" t="str">
        <f>IF(Y97="","",IF(AND(J97&gt;=coeff!$E$4,(X97*Y97-1)&gt;=0.05),coeff!$E$3/coeff!$E$19*(X97*Y97-1)/(Y97-1),0))</f>
        <v/>
      </c>
      <c r="AB97" s="6" t="str">
        <f>IF(Z97="","",IF(AND(J97&gt;=coeff!$E$4,(Z97*(1-X97)-1)&gt;=0.05),coeff!$E$3/coeff!$E$19*(Z97*(1-X97)-1)/(Z97-1),0))</f>
        <v/>
      </c>
    </row>
    <row r="98" spans="7:28" x14ac:dyDescent="0.25">
      <c r="G98" s="6" t="str">
        <f>IF(E98="","",IF(AND(J98&gt;=coeff!$E$4,(D98*E98-1)&gt;=0.05),coeff!$E$3/coeff!$E$7*(D98*E98-1)/(E98-1),0))</f>
        <v/>
      </c>
      <c r="H98" s="6" t="str">
        <f>IF(F98="","",IF(AND(J98&gt;=coeff!$E$4,(F98*(1-D98)-1)&gt;=0.05),coeff!$E$3/coeff!$E$7*(F98*(1-D98)-1)/(F98-1),0))</f>
        <v/>
      </c>
      <c r="O98" s="6" t="str">
        <f>IF(M98="","",IF(AND(J98&gt;=coeff!$E$4,(L98*M98-1)&gt;=0.05),coeff!$E$3/coeff!$E$11*(L98*M98-1)/(M98-1),0))</f>
        <v/>
      </c>
      <c r="P98" s="6" t="str">
        <f>IF(N98="","",IF(AND(J98&gt;=coeff!$E$4,(N98*(1-L98)-1)&gt;=0.05),coeff!$E$3/coeff!$E$11*(N98*(1-L98)-1)/(N98-1),0))</f>
        <v/>
      </c>
      <c r="U98" s="6" t="str">
        <f>IF(S98="","",IF(AND(J98&gt;=coeff!$E$4,(R98*S98-1)&gt;=0.05),coeff!$E$3/coeff!$E$15*(R98*S98-1)/(S98-1),0))</f>
        <v/>
      </c>
      <c r="V98" s="6" t="str">
        <f>IF(T98="","",IF(AND(J98&gt;=coeff!$E$4,(T98*(1-R98)-1)&gt;=0.05),coeff!$E$3/coeff!$E$15*(T98*(1-R98)-1)/(T98-1),0))</f>
        <v/>
      </c>
      <c r="AA98" s="6" t="str">
        <f>IF(Y98="","",IF(AND(J98&gt;=coeff!$E$4,(X98*Y98-1)&gt;=0.05),coeff!$E$3/coeff!$E$19*(X98*Y98-1)/(Y98-1),0))</f>
        <v/>
      </c>
      <c r="AB98" s="6" t="str">
        <f>IF(Z98="","",IF(AND(J98&gt;=coeff!$E$4,(Z98*(1-X98)-1)&gt;=0.05),coeff!$E$3/coeff!$E$19*(Z98*(1-X98)-1)/(Z98-1),0))</f>
        <v/>
      </c>
    </row>
    <row r="99" spans="7:28" x14ac:dyDescent="0.25">
      <c r="G99" s="6" t="str">
        <f>IF(E99="","",IF(AND(J99&gt;=coeff!$E$4,(D99*E99-1)&gt;=0.05),coeff!$E$3/coeff!$E$7*(D99*E99-1)/(E99-1),0))</f>
        <v/>
      </c>
      <c r="H99" s="6" t="str">
        <f>IF(F99="","",IF(AND(J99&gt;=coeff!$E$4,(F99*(1-D99)-1)&gt;=0.05),coeff!$E$3/coeff!$E$7*(F99*(1-D99)-1)/(F99-1),0))</f>
        <v/>
      </c>
      <c r="O99" s="6" t="str">
        <f>IF(M99="","",IF(AND(J99&gt;=coeff!$E$4,(L99*M99-1)&gt;=0.05),coeff!$E$3/coeff!$E$11*(L99*M99-1)/(M99-1),0))</f>
        <v/>
      </c>
      <c r="P99" s="6" t="str">
        <f>IF(N99="","",IF(AND(J99&gt;=coeff!$E$4,(N99*(1-L99)-1)&gt;=0.05),coeff!$E$3/coeff!$E$11*(N99*(1-L99)-1)/(N99-1),0))</f>
        <v/>
      </c>
      <c r="U99" s="6" t="str">
        <f>IF(S99="","",IF(AND(J99&gt;=coeff!$E$4,(R99*S99-1)&gt;=0.05),coeff!$E$3/coeff!$E$15*(R99*S99-1)/(S99-1),0))</f>
        <v/>
      </c>
      <c r="V99" s="6" t="str">
        <f>IF(T99="","",IF(AND(J99&gt;=coeff!$E$4,(T99*(1-R99)-1)&gt;=0.05),coeff!$E$3/coeff!$E$15*(T99*(1-R99)-1)/(T99-1),0))</f>
        <v/>
      </c>
      <c r="AA99" s="6" t="str">
        <f>IF(Y99="","",IF(AND(J99&gt;=coeff!$E$4,(X99*Y99-1)&gt;=0.05),coeff!$E$3/coeff!$E$19*(X99*Y99-1)/(Y99-1),0))</f>
        <v/>
      </c>
      <c r="AB99" s="6" t="str">
        <f>IF(Z99="","",IF(AND(J99&gt;=coeff!$E$4,(Z99*(1-X99)-1)&gt;=0.05),coeff!$E$3/coeff!$E$19*(Z99*(1-X99)-1)/(Z99-1),0))</f>
        <v/>
      </c>
    </row>
    <row r="100" spans="7:28" x14ac:dyDescent="0.25">
      <c r="G100" s="6" t="str">
        <f>IF(E100="","",IF(AND(J100&gt;=coeff!$E$4,(D100*E100-1)&gt;=0.05),coeff!$E$3/coeff!$E$7*(D100*E100-1)/(E100-1),0))</f>
        <v/>
      </c>
      <c r="H100" s="6" t="str">
        <f>IF(F100="","",IF(AND(J100&gt;=coeff!$E$4,(F100*(1-D100)-1)&gt;=0.05),coeff!$E$3/coeff!$E$7*(F100*(1-D100)-1)/(F100-1),0))</f>
        <v/>
      </c>
      <c r="O100" s="6" t="str">
        <f>IF(M100="","",IF(AND(J100&gt;=coeff!$E$4,(L100*M100-1)&gt;=0.05),coeff!$E$3/coeff!$E$11*(L100*M100-1)/(M100-1),0))</f>
        <v/>
      </c>
      <c r="P100" s="6" t="str">
        <f>IF(N100="","",IF(AND(J100&gt;=coeff!$E$4,(N100*(1-L100)-1)&gt;=0.05),coeff!$E$3/coeff!$E$11*(N100*(1-L100)-1)/(N100-1),0))</f>
        <v/>
      </c>
      <c r="U100" s="6" t="str">
        <f>IF(S100="","",IF(AND(J100&gt;=coeff!$E$4,(R100*S100-1)&gt;=0.05),coeff!$E$3/coeff!$E$15*(R100*S100-1)/(S100-1),0))</f>
        <v/>
      </c>
      <c r="V100" s="6" t="str">
        <f>IF(T100="","",IF(AND(J100&gt;=coeff!$E$4,(T100*(1-R100)-1)&gt;=0.05),coeff!$E$3/coeff!$E$15*(T100*(1-R100)-1)/(T100-1),0))</f>
        <v/>
      </c>
      <c r="AA100" s="6" t="str">
        <f>IF(Y100="","",IF(AND(J100&gt;=coeff!$E$4,(X100*Y100-1)&gt;=0.05),coeff!$E$3/coeff!$E$19*(X100*Y100-1)/(Y100-1),0))</f>
        <v/>
      </c>
      <c r="AB100" s="6" t="str">
        <f>IF(Z100="","",IF(AND(J100&gt;=coeff!$E$4,(Z100*(1-X100)-1)&gt;=0.05),coeff!$E$3/coeff!$E$19*(Z100*(1-X100)-1)/(Z100-1),0))</f>
        <v/>
      </c>
    </row>
    <row r="101" spans="7:28" x14ac:dyDescent="0.25">
      <c r="G101" s="6" t="str">
        <f>IF(E101="","",IF(AND(J101&gt;=coeff!$E$4,(D101*E101-1)&gt;=0.05),coeff!$E$3/coeff!$E$7*(D101*E101-1)/(E101-1),0))</f>
        <v/>
      </c>
      <c r="H101" s="6" t="str">
        <f>IF(F101="","",IF(AND(J101&gt;=coeff!$E$4,(F101*(1-D101)-1)&gt;=0.05),coeff!$E$3/coeff!$E$7*(F101*(1-D101)-1)/(F101-1),0))</f>
        <v/>
      </c>
      <c r="O101" s="6" t="str">
        <f>IF(M101="","",IF(AND(J101&gt;=coeff!$E$4,(L101*M101-1)&gt;=0.05),coeff!$E$3/coeff!$E$11*(L101*M101-1)/(M101-1),0))</f>
        <v/>
      </c>
      <c r="P101" s="6" t="str">
        <f>IF(N101="","",IF(AND(J101&gt;=coeff!$E$4,(N101*(1-L101)-1)&gt;=0.05),coeff!$E$3/coeff!$E$11*(N101*(1-L101)-1)/(N101-1),0))</f>
        <v/>
      </c>
      <c r="U101" s="6" t="str">
        <f>IF(S101="","",IF(AND(J101&gt;=coeff!$E$4,(R101*S101-1)&gt;=0.05),coeff!$E$3/coeff!$E$15*(R101*S101-1)/(S101-1),0))</f>
        <v/>
      </c>
      <c r="V101" s="6" t="str">
        <f>IF(T101="","",IF(AND(J101&gt;=coeff!$E$4,(T101*(1-R101)-1)&gt;=0.05),coeff!$E$3/coeff!$E$15*(T101*(1-R101)-1)/(T101-1),0))</f>
        <v/>
      </c>
      <c r="AA101" s="6" t="str">
        <f>IF(Y101="","",IF(AND(J101&gt;=coeff!$E$4,(X101*Y101-1)&gt;=0.05),coeff!$E$3/coeff!$E$19*(X101*Y101-1)/(Y101-1),0))</f>
        <v/>
      </c>
      <c r="AB101" s="6" t="str">
        <f>IF(Z101="","",IF(AND(J101&gt;=coeff!$E$4,(Z101*(1-X101)-1)&gt;=0.05),coeff!$E$3/coeff!$E$19*(Z101*(1-X101)-1)/(Z101-1),0))</f>
        <v/>
      </c>
    </row>
    <row r="102" spans="7:28" x14ac:dyDescent="0.25">
      <c r="G102" s="6" t="str">
        <f>IF(E102="","",IF(AND(J102&gt;=coeff!$E$4,(D102*E102-1)&gt;=0.05),coeff!$E$3/coeff!$E$7*(D102*E102-1)/(E102-1),0))</f>
        <v/>
      </c>
      <c r="H102" s="6" t="str">
        <f>IF(F102="","",IF(AND(J102&gt;=coeff!$E$4,(F102*(1-D102)-1)&gt;=0.05),coeff!$E$3/coeff!$E$7*(F102*(1-D102)-1)/(F102-1),0))</f>
        <v/>
      </c>
      <c r="O102" s="6" t="str">
        <f>IF(M102="","",IF(AND(J102&gt;=coeff!$E$4,(L102*M102-1)&gt;=0.05),coeff!$E$3/coeff!$E$11*(L102*M102-1)/(M102-1),0))</f>
        <v/>
      </c>
      <c r="P102" s="6" t="str">
        <f>IF(N102="","",IF(AND(J102&gt;=coeff!$E$4,(N102*(1-L102)-1)&gt;=0.05),coeff!$E$3/coeff!$E$11*(N102*(1-L102)-1)/(N102-1),0))</f>
        <v/>
      </c>
      <c r="U102" s="6" t="str">
        <f>IF(S102="","",IF(AND(J102&gt;=coeff!$E$4,(R102*S102-1)&gt;=0.05),coeff!$E$3/coeff!$E$15*(R102*S102-1)/(S102-1),0))</f>
        <v/>
      </c>
      <c r="V102" s="6" t="str">
        <f>IF(T102="","",IF(AND(J102&gt;=coeff!$E$4,(T102*(1-R102)-1)&gt;=0.05),coeff!$E$3/coeff!$E$15*(T102*(1-R102)-1)/(T102-1),0))</f>
        <v/>
      </c>
      <c r="AA102" s="6" t="str">
        <f>IF(Y102="","",IF(AND(J102&gt;=coeff!$E$4,(X102*Y102-1)&gt;=0.05),coeff!$E$3/coeff!$E$19*(X102*Y102-1)/(Y102-1),0))</f>
        <v/>
      </c>
      <c r="AB102" s="6" t="str">
        <f>IF(Z102="","",IF(AND(J102&gt;=coeff!$E$4,(Z102*(1-X102)-1)&gt;=0.05),coeff!$E$3/coeff!$E$19*(Z102*(1-X102)-1)/(Z102-1),0))</f>
        <v/>
      </c>
    </row>
    <row r="103" spans="7:28" x14ac:dyDescent="0.25">
      <c r="G103" s="6" t="str">
        <f>IF(E103="","",IF(AND(J103&gt;=coeff!$E$4,(D103*E103-1)&gt;=0.05),coeff!$E$3/coeff!$E$7*(D103*E103-1)/(E103-1),0))</f>
        <v/>
      </c>
      <c r="H103" s="6" t="str">
        <f>IF(F103="","",IF(AND(J103&gt;=coeff!$E$4,(F103*(1-D103)-1)&gt;=0.05),coeff!$E$3/coeff!$E$7*(F103*(1-D103)-1)/(F103-1),0))</f>
        <v/>
      </c>
      <c r="O103" s="6" t="str">
        <f>IF(M103="","",IF(AND(J103&gt;=coeff!$E$4,(L103*M103-1)&gt;=0.05),coeff!$E$3/coeff!$E$11*(L103*M103-1)/(M103-1),0))</f>
        <v/>
      </c>
      <c r="P103" s="6" t="str">
        <f>IF(N103="","",IF(AND(J103&gt;=coeff!$E$4,(N103*(1-L103)-1)&gt;=0.05),coeff!$E$3/coeff!$E$11*(N103*(1-L103)-1)/(N103-1),0))</f>
        <v/>
      </c>
      <c r="U103" s="6" t="str">
        <f>IF(S103="","",IF(AND(J103&gt;=coeff!$E$4,(R103*S103-1)&gt;=0.05),coeff!$E$3/coeff!$E$15*(R103*S103-1)/(S103-1),0))</f>
        <v/>
      </c>
      <c r="V103" s="6" t="str">
        <f>IF(T103="","",IF(AND(J103&gt;=coeff!$E$4,(T103*(1-R103)-1)&gt;=0.05),coeff!$E$3/coeff!$E$15*(T103*(1-R103)-1)/(T103-1),0))</f>
        <v/>
      </c>
      <c r="AA103" s="6" t="str">
        <f>IF(Y103="","",IF(AND(J103&gt;=coeff!$E$4,(X103*Y103-1)&gt;=0.05),coeff!$E$3/coeff!$E$19*(X103*Y103-1)/(Y103-1),0))</f>
        <v/>
      </c>
      <c r="AB103" s="6" t="str">
        <f>IF(Z103="","",IF(AND(J103&gt;=coeff!$E$4,(Z103*(1-X103)-1)&gt;=0.05),coeff!$E$3/coeff!$E$19*(Z103*(1-X103)-1)/(Z103-1),0))</f>
        <v/>
      </c>
    </row>
    <row r="104" spans="7:28" x14ac:dyDescent="0.25">
      <c r="G104" s="6" t="str">
        <f>IF(E104="","",IF(AND(J104&gt;=coeff!$E$4,(D104*E104-1)&gt;=0.05),coeff!$E$3/coeff!$E$7*(D104*E104-1)/(E104-1),0))</f>
        <v/>
      </c>
      <c r="H104" s="6" t="str">
        <f>IF(F104="","",IF(AND(J104&gt;=coeff!$E$4,(F104*(1-D104)-1)&gt;=0.05),coeff!$E$3/coeff!$E$7*(F104*(1-D104)-1)/(F104-1),0))</f>
        <v/>
      </c>
      <c r="O104" s="6" t="str">
        <f>IF(M104="","",IF(AND(J104&gt;=coeff!$E$4,(L104*M104-1)&gt;=0.05),coeff!$E$3/coeff!$E$11*(L104*M104-1)/(M104-1),0))</f>
        <v/>
      </c>
      <c r="P104" s="6" t="str">
        <f>IF(N104="","",IF(AND(J104&gt;=coeff!$E$4,(N104*(1-L104)-1)&gt;=0.05),coeff!$E$3/coeff!$E$11*(N104*(1-L104)-1)/(N104-1),0))</f>
        <v/>
      </c>
      <c r="U104" s="6" t="str">
        <f>IF(S104="","",IF(AND(J104&gt;=coeff!$E$4,(R104*S104-1)&gt;=0.05),coeff!$E$3/coeff!$E$15*(R104*S104-1)/(S104-1),0))</f>
        <v/>
      </c>
      <c r="V104" s="6" t="str">
        <f>IF(T104="","",IF(AND(J104&gt;=coeff!$E$4,(T104*(1-R104)-1)&gt;=0.05),coeff!$E$3/coeff!$E$15*(T104*(1-R104)-1)/(T104-1),0))</f>
        <v/>
      </c>
      <c r="AA104" s="6" t="str">
        <f>IF(Y104="","",IF(AND(J104&gt;=coeff!$E$4,(X104*Y104-1)&gt;=0.05),coeff!$E$3/coeff!$E$19*(X104*Y104-1)/(Y104-1),0))</f>
        <v/>
      </c>
      <c r="AB104" s="6" t="str">
        <f>IF(Z104="","",IF(AND(J104&gt;=coeff!$E$4,(Z104*(1-X104)-1)&gt;=0.05),coeff!$E$3/coeff!$E$19*(Z104*(1-X104)-1)/(Z104-1),0))</f>
        <v/>
      </c>
    </row>
    <row r="105" spans="7:28" x14ac:dyDescent="0.25">
      <c r="G105" s="6" t="str">
        <f>IF(E105="","",IF(AND(J105&gt;=coeff!$E$4,(D105*E105-1)&gt;=0.05),coeff!$E$3/coeff!$E$7*(D105*E105-1)/(E105-1),0))</f>
        <v/>
      </c>
      <c r="H105" s="6" t="str">
        <f>IF(F105="","",IF(AND(J105&gt;=coeff!$E$4,(F105*(1-D105)-1)&gt;=0.05),coeff!$E$3/coeff!$E$7*(F105*(1-D105)-1)/(F105-1),0))</f>
        <v/>
      </c>
      <c r="O105" s="6" t="str">
        <f>IF(M105="","",IF(AND(J105&gt;=coeff!$E$4,(L105*M105-1)&gt;=0.05),coeff!$E$3/coeff!$E$11*(L105*M105-1)/(M105-1),0))</f>
        <v/>
      </c>
      <c r="P105" s="6" t="str">
        <f>IF(N105="","",IF(AND(J105&gt;=coeff!$E$4,(N105*(1-L105)-1)&gt;=0.05),coeff!$E$3/coeff!$E$11*(N105*(1-L105)-1)/(N105-1),0))</f>
        <v/>
      </c>
      <c r="U105" s="6" t="str">
        <f>IF(S105="","",IF(AND(J105&gt;=coeff!$E$4,(R105*S105-1)&gt;=0.05),coeff!$E$3/coeff!$E$15*(R105*S105-1)/(S105-1),0))</f>
        <v/>
      </c>
      <c r="V105" s="6" t="str">
        <f>IF(T105="","",IF(AND(J105&gt;=coeff!$E$4,(T105*(1-R105)-1)&gt;=0.05),coeff!$E$3/coeff!$E$15*(T105*(1-R105)-1)/(T105-1),0))</f>
        <v/>
      </c>
      <c r="AA105" s="6" t="str">
        <f>IF(Y105="","",IF(AND(J105&gt;=coeff!$E$4,(X105*Y105-1)&gt;=0.05),coeff!$E$3/coeff!$E$19*(X105*Y105-1)/(Y105-1),0))</f>
        <v/>
      </c>
      <c r="AB105" s="6" t="str">
        <f>IF(Z105="","",IF(AND(J105&gt;=coeff!$E$4,(Z105*(1-X105)-1)&gt;=0.05),coeff!$E$3/coeff!$E$19*(Z105*(1-X105)-1)/(Z105-1),0))</f>
        <v/>
      </c>
    </row>
    <row r="106" spans="7:28" x14ac:dyDescent="0.25">
      <c r="G106" s="6" t="str">
        <f>IF(E106="","",IF(AND(J106&gt;=coeff!$E$4,(D106*E106-1)&gt;=0.05),coeff!$E$3/coeff!$E$7*(D106*E106-1)/(E106-1),0))</f>
        <v/>
      </c>
      <c r="H106" s="6" t="str">
        <f>IF(F106="","",IF(AND(J106&gt;=coeff!$E$4,(F106*(1-D106)-1)&gt;=0.05),coeff!$E$3/coeff!$E$7*(F106*(1-D106)-1)/(F106-1),0))</f>
        <v/>
      </c>
      <c r="O106" s="6" t="str">
        <f>IF(M106="","",IF(AND(J106&gt;=coeff!$E$4,(L106*M106-1)&gt;=0.05),coeff!$E$3/coeff!$E$11*(L106*M106-1)/(M106-1),0))</f>
        <v/>
      </c>
      <c r="P106" s="6" t="str">
        <f>IF(N106="","",IF(AND(J106&gt;=coeff!$E$4,(N106*(1-L106)-1)&gt;=0.05),coeff!$E$3/coeff!$E$11*(N106*(1-L106)-1)/(N106-1),0))</f>
        <v/>
      </c>
      <c r="U106" s="6" t="str">
        <f>IF(S106="","",IF(AND(J106&gt;=coeff!$E$4,(R106*S106-1)&gt;=0.05),coeff!$E$3/coeff!$E$15*(R106*S106-1)/(S106-1),0))</f>
        <v/>
      </c>
      <c r="V106" s="6" t="str">
        <f>IF(T106="","",IF(AND(J106&gt;=coeff!$E$4,(T106*(1-R106)-1)&gt;=0.05),coeff!$E$3/coeff!$E$15*(T106*(1-R106)-1)/(T106-1),0))</f>
        <v/>
      </c>
      <c r="AA106" s="6" t="str">
        <f>IF(Y106="","",IF(AND(J106&gt;=coeff!$E$4,(X106*Y106-1)&gt;=0.05),coeff!$E$3/coeff!$E$19*(X106*Y106-1)/(Y106-1),0))</f>
        <v/>
      </c>
      <c r="AB106" s="6" t="str">
        <f>IF(Z106="","",IF(AND(J106&gt;=coeff!$E$4,(Z106*(1-X106)-1)&gt;=0.05),coeff!$E$3/coeff!$E$19*(Z106*(1-X106)-1)/(Z106-1),0))</f>
        <v/>
      </c>
    </row>
    <row r="107" spans="7:28" x14ac:dyDescent="0.25">
      <c r="G107" s="6" t="str">
        <f>IF(E107="","",IF(AND(J107&gt;=coeff!$E$4,(D107*E107-1)&gt;=0.05),coeff!$E$3/coeff!$E$7*(D107*E107-1)/(E107-1),0))</f>
        <v/>
      </c>
      <c r="H107" s="6" t="str">
        <f>IF(F107="","",IF(AND(J107&gt;=coeff!$E$4,(F107*(1-D107)-1)&gt;=0.05),coeff!$E$3/coeff!$E$7*(F107*(1-D107)-1)/(F107-1),0))</f>
        <v/>
      </c>
      <c r="O107" s="6" t="str">
        <f>IF(M107="","",IF(AND(J107&gt;=coeff!$E$4,(L107*M107-1)&gt;=0.05),coeff!$E$3/coeff!$E$11*(L107*M107-1)/(M107-1),0))</f>
        <v/>
      </c>
      <c r="P107" s="6" t="str">
        <f>IF(N107="","",IF(AND(J107&gt;=coeff!$E$4,(N107*(1-L107)-1)&gt;=0.05),coeff!$E$3/coeff!$E$11*(N107*(1-L107)-1)/(N107-1),0))</f>
        <v/>
      </c>
      <c r="U107" s="6" t="str">
        <f>IF(S107="","",IF(AND(J107&gt;=coeff!$E$4,(R107*S107-1)&gt;=0.05),coeff!$E$3/coeff!$E$15*(R107*S107-1)/(S107-1),0))</f>
        <v/>
      </c>
      <c r="V107" s="6" t="str">
        <f>IF(T107="","",IF(AND(J107&gt;=coeff!$E$4,(T107*(1-R107)-1)&gt;=0.05),coeff!$E$3/coeff!$E$15*(T107*(1-R107)-1)/(T107-1),0))</f>
        <v/>
      </c>
      <c r="AA107" s="6" t="str">
        <f>IF(Y107="","",IF(AND(J107&gt;=coeff!$E$4,(X107*Y107-1)&gt;=0.05),coeff!$E$3/coeff!$E$19*(X107*Y107-1)/(Y107-1),0))</f>
        <v/>
      </c>
      <c r="AB107" s="6" t="str">
        <f>IF(Z107="","",IF(AND(J107&gt;=coeff!$E$4,(Z107*(1-X107)-1)&gt;=0.05),coeff!$E$3/coeff!$E$19*(Z107*(1-X107)-1)/(Z107-1),0))</f>
        <v/>
      </c>
    </row>
    <row r="108" spans="7:28" x14ac:dyDescent="0.25">
      <c r="G108" s="6" t="str">
        <f>IF(E108="","",IF(AND(J108&gt;=coeff!$E$4,(D108*E108-1)&gt;=0.05),coeff!$E$3/coeff!$E$7*(D108*E108-1)/(E108-1),0))</f>
        <v/>
      </c>
      <c r="H108" s="6" t="str">
        <f>IF(F108="","",IF(AND(J108&gt;=coeff!$E$4,(F108*(1-D108)-1)&gt;=0.05),coeff!$E$3/coeff!$E$7*(F108*(1-D108)-1)/(F108-1),0))</f>
        <v/>
      </c>
      <c r="O108" s="6" t="str">
        <f>IF(M108="","",IF(AND(J108&gt;=coeff!$E$4,(L108*M108-1)&gt;=0.05),coeff!$E$3/coeff!$E$11*(L108*M108-1)/(M108-1),0))</f>
        <v/>
      </c>
      <c r="P108" s="6" t="str">
        <f>IF(N108="","",IF(AND(J108&gt;=coeff!$E$4,(N108*(1-L108)-1)&gt;=0.05),coeff!$E$3/coeff!$E$11*(N108*(1-L108)-1)/(N108-1),0))</f>
        <v/>
      </c>
      <c r="U108" s="6" t="str">
        <f>IF(S108="","",IF(AND(J108&gt;=coeff!$E$4,(R108*S108-1)&gt;=0.05),coeff!$E$3/coeff!$E$15*(R108*S108-1)/(S108-1),0))</f>
        <v/>
      </c>
      <c r="V108" s="6" t="str">
        <f>IF(T108="","",IF(AND(J108&gt;=coeff!$E$4,(T108*(1-R108)-1)&gt;=0.05),coeff!$E$3/coeff!$E$15*(T108*(1-R108)-1)/(T108-1),0))</f>
        <v/>
      </c>
      <c r="AA108" s="6" t="str">
        <f>IF(Y108="","",IF(AND(J108&gt;=coeff!$E$4,(X108*Y108-1)&gt;=0.05),coeff!$E$3/coeff!$E$19*(X108*Y108-1)/(Y108-1),0))</f>
        <v/>
      </c>
      <c r="AB108" s="6" t="str">
        <f>IF(Z108="","",IF(AND(J108&gt;=coeff!$E$4,(Z108*(1-X108)-1)&gt;=0.05),coeff!$E$3/coeff!$E$19*(Z108*(1-X108)-1)/(Z108-1),0))</f>
        <v/>
      </c>
    </row>
    <row r="109" spans="7:28" x14ac:dyDescent="0.25">
      <c r="G109" s="6" t="str">
        <f>IF(E109="","",IF(AND(J109&gt;=coeff!$E$4,(D109*E109-1)&gt;=0.05),coeff!$E$3/coeff!$E$7*(D109*E109-1)/(E109-1),0))</f>
        <v/>
      </c>
      <c r="H109" s="6" t="str">
        <f>IF(F109="","",IF(AND(J109&gt;=coeff!$E$4,(F109*(1-D109)-1)&gt;=0.05),coeff!$E$3/coeff!$E$7*(F109*(1-D109)-1)/(F109-1),0))</f>
        <v/>
      </c>
      <c r="O109" s="6" t="str">
        <f>IF(M109="","",IF(AND(J109&gt;=coeff!$E$4,(L109*M109-1)&gt;=0.05),coeff!$E$3/coeff!$E$11*(L109*M109-1)/(M109-1),0))</f>
        <v/>
      </c>
      <c r="P109" s="6" t="str">
        <f>IF(N109="","",IF(AND(J109&gt;=coeff!$E$4,(N109*(1-L109)-1)&gt;=0.05),coeff!$E$3/coeff!$E$11*(N109*(1-L109)-1)/(N109-1),0))</f>
        <v/>
      </c>
      <c r="U109" s="6" t="str">
        <f>IF(S109="","",IF(AND(J109&gt;=coeff!$E$4,(R109*S109-1)&gt;=0.05),coeff!$E$3/coeff!$E$15*(R109*S109-1)/(S109-1),0))</f>
        <v/>
      </c>
      <c r="V109" s="6" t="str">
        <f>IF(T109="","",IF(AND(J109&gt;=coeff!$E$4,(T109*(1-R109)-1)&gt;=0.05),coeff!$E$3/coeff!$E$15*(T109*(1-R109)-1)/(T109-1),0))</f>
        <v/>
      </c>
      <c r="AA109" s="6" t="str">
        <f>IF(Y109="","",IF(AND(J109&gt;=coeff!$E$4,(X109*Y109-1)&gt;=0.05),coeff!$E$3/coeff!$E$19*(X109*Y109-1)/(Y109-1),0))</f>
        <v/>
      </c>
      <c r="AB109" s="6" t="str">
        <f>IF(Z109="","",IF(AND(J109&gt;=coeff!$E$4,(Z109*(1-X109)-1)&gt;=0.05),coeff!$E$3/coeff!$E$19*(Z109*(1-X109)-1)/(Z109-1),0))</f>
        <v/>
      </c>
    </row>
    <row r="110" spans="7:28" x14ac:dyDescent="0.25">
      <c r="G110" s="6" t="str">
        <f>IF(E110="","",IF(AND(J110&gt;=coeff!$E$4,(D110*E110-1)&gt;=0.05),coeff!$E$3/coeff!$E$7*(D110*E110-1)/(E110-1),0))</f>
        <v/>
      </c>
      <c r="H110" s="6" t="str">
        <f>IF(F110="","",IF(AND(J110&gt;=coeff!$E$4,(F110*(1-D110)-1)&gt;=0.05),coeff!$E$3/coeff!$E$7*(F110*(1-D110)-1)/(F110-1),0))</f>
        <v/>
      </c>
      <c r="O110" s="6" t="str">
        <f>IF(M110="","",IF(AND(J110&gt;=coeff!$E$4,(L110*M110-1)&gt;=0.05),coeff!$E$3/coeff!$E$11*(L110*M110-1)/(M110-1),0))</f>
        <v/>
      </c>
      <c r="P110" s="6" t="str">
        <f>IF(N110="","",IF(AND(J110&gt;=coeff!$E$4,(N110*(1-L110)-1)&gt;=0.05),coeff!$E$3/coeff!$E$11*(N110*(1-L110)-1)/(N110-1),0))</f>
        <v/>
      </c>
      <c r="U110" s="6" t="str">
        <f>IF(S110="","",IF(AND(J110&gt;=coeff!$E$4,(R110*S110-1)&gt;=0.05),coeff!$E$3/coeff!$E$15*(R110*S110-1)/(S110-1),0))</f>
        <v/>
      </c>
      <c r="V110" s="6" t="str">
        <f>IF(T110="","",IF(AND(J110&gt;=coeff!$E$4,(T110*(1-R110)-1)&gt;=0.05),coeff!$E$3/coeff!$E$15*(T110*(1-R110)-1)/(T110-1),0))</f>
        <v/>
      </c>
      <c r="AA110" s="6" t="str">
        <f>IF(Y110="","",IF(AND(J110&gt;=coeff!$E$4,(X110*Y110-1)&gt;=0.05),coeff!$E$3/coeff!$E$19*(X110*Y110-1)/(Y110-1),0))</f>
        <v/>
      </c>
      <c r="AB110" s="6" t="str">
        <f>IF(Z110="","",IF(AND(J110&gt;=coeff!$E$4,(Z110*(1-X110)-1)&gt;=0.05),coeff!$E$3/coeff!$E$19*(Z110*(1-X110)-1)/(Z110-1),0))</f>
        <v/>
      </c>
    </row>
    <row r="111" spans="7:28" x14ac:dyDescent="0.25">
      <c r="G111" s="6" t="str">
        <f>IF(E111="","",IF(AND(J111&gt;=coeff!$E$4,(D111*E111-1)&gt;=0.05),coeff!$E$3/coeff!$E$7*(D111*E111-1)/(E111-1),0))</f>
        <v/>
      </c>
      <c r="H111" s="6" t="str">
        <f>IF(F111="","",IF(AND(J111&gt;=coeff!$E$4,(F111*(1-D111)-1)&gt;=0.05),coeff!$E$3/coeff!$E$7*(F111*(1-D111)-1)/(F111-1),0))</f>
        <v/>
      </c>
      <c r="O111" s="6" t="str">
        <f>IF(M111="","",IF(AND(J111&gt;=coeff!$E$4,(L111*M111-1)&gt;=0.05),coeff!$E$3/coeff!$E$11*(L111*M111-1)/(M111-1),0))</f>
        <v/>
      </c>
      <c r="P111" s="6" t="str">
        <f>IF(N111="","",IF(AND(J111&gt;=coeff!$E$4,(N111*(1-L111)-1)&gt;=0.05),coeff!$E$3/coeff!$E$11*(N111*(1-L111)-1)/(N111-1),0))</f>
        <v/>
      </c>
      <c r="U111" s="6" t="str">
        <f>IF(S111="","",IF(AND(J111&gt;=coeff!$E$4,(R111*S111-1)&gt;=0.05),coeff!$E$3/coeff!$E$15*(R111*S111-1)/(S111-1),0))</f>
        <v/>
      </c>
      <c r="V111" s="6" t="str">
        <f>IF(T111="","",IF(AND(J111&gt;=coeff!$E$4,(T111*(1-R111)-1)&gt;=0.05),coeff!$E$3/coeff!$E$15*(T111*(1-R111)-1)/(T111-1),0))</f>
        <v/>
      </c>
      <c r="AA111" s="6" t="str">
        <f>IF(Y111="","",IF(AND(J111&gt;=coeff!$E$4,(X111*Y111-1)&gt;=0.05),coeff!$E$3/coeff!$E$19*(X111*Y111-1)/(Y111-1),0))</f>
        <v/>
      </c>
      <c r="AB111" s="6" t="str">
        <f>IF(Z111="","",IF(AND(J111&gt;=coeff!$E$4,(Z111*(1-X111)-1)&gt;=0.05),coeff!$E$3/coeff!$E$19*(Z111*(1-X111)-1)/(Z111-1),0))</f>
        <v/>
      </c>
    </row>
    <row r="112" spans="7:28" x14ac:dyDescent="0.25">
      <c r="G112" s="6" t="str">
        <f>IF(E112="","",IF(AND(J112&gt;=coeff!$E$4,(D112*E112-1)&gt;=0.05),coeff!$E$3/coeff!$E$7*(D112*E112-1)/(E112-1),0))</f>
        <v/>
      </c>
      <c r="H112" s="6" t="str">
        <f>IF(F112="","",IF(AND(J112&gt;=coeff!$E$4,(F112*(1-D112)-1)&gt;=0.05),coeff!$E$3/coeff!$E$7*(F112*(1-D112)-1)/(F112-1),0))</f>
        <v/>
      </c>
      <c r="O112" s="6" t="str">
        <f>IF(M112="","",IF(AND(J112&gt;=coeff!$E$4,(L112*M112-1)&gt;=0.05),coeff!$E$3/coeff!$E$11*(L112*M112-1)/(M112-1),0))</f>
        <v/>
      </c>
      <c r="P112" s="6" t="str">
        <f>IF(N112="","",IF(AND(J112&gt;=coeff!$E$4,(N112*(1-L112)-1)&gt;=0.05),coeff!$E$3/coeff!$E$11*(N112*(1-L112)-1)/(N112-1),0))</f>
        <v/>
      </c>
      <c r="U112" s="6" t="str">
        <f>IF(S112="","",IF(AND(J112&gt;=coeff!$E$4,(R112*S112-1)&gt;=0.05),coeff!$E$3/coeff!$E$15*(R112*S112-1)/(S112-1),0))</f>
        <v/>
      </c>
      <c r="V112" s="6" t="str">
        <f>IF(T112="","",IF(AND(J112&gt;=coeff!$E$4,(T112*(1-R112)-1)&gt;=0.05),coeff!$E$3/coeff!$E$15*(T112*(1-R112)-1)/(T112-1),0))</f>
        <v/>
      </c>
      <c r="AA112" s="6" t="str">
        <f>IF(Y112="","",IF(AND(J112&gt;=coeff!$E$4,(X112*Y112-1)&gt;=0.05),coeff!$E$3/coeff!$E$19*(X112*Y112-1)/(Y112-1),0))</f>
        <v/>
      </c>
      <c r="AB112" s="6" t="str">
        <f>IF(Z112="","",IF(AND(J112&gt;=coeff!$E$4,(Z112*(1-X112)-1)&gt;=0.05),coeff!$E$3/coeff!$E$19*(Z112*(1-X112)-1)/(Z112-1),0))</f>
        <v/>
      </c>
    </row>
    <row r="113" spans="7:28" x14ac:dyDescent="0.25">
      <c r="G113" s="6" t="str">
        <f>IF(E113="","",IF(AND(J113&gt;=coeff!$E$4,(D113*E113-1)&gt;=0.05),coeff!$E$3/coeff!$E$7*(D113*E113-1)/(E113-1),0))</f>
        <v/>
      </c>
      <c r="H113" s="6" t="str">
        <f>IF(F113="","",IF(AND(J113&gt;=coeff!$E$4,(F113*(1-D113)-1)&gt;=0.05),coeff!$E$3/coeff!$E$7*(F113*(1-D113)-1)/(F113-1),0))</f>
        <v/>
      </c>
      <c r="O113" s="6" t="str">
        <f>IF(M113="","",IF(AND(J113&gt;=coeff!$E$4,(L113*M113-1)&gt;=0.05),coeff!$E$3/coeff!$E$11*(L113*M113-1)/(M113-1),0))</f>
        <v/>
      </c>
      <c r="P113" s="6" t="str">
        <f>IF(N113="","",IF(AND(J113&gt;=coeff!$E$4,(N113*(1-L113)-1)&gt;=0.05),coeff!$E$3/coeff!$E$11*(N113*(1-L113)-1)/(N113-1),0))</f>
        <v/>
      </c>
      <c r="U113" s="6" t="str">
        <f>IF(S113="","",IF(AND(J113&gt;=coeff!$E$4,(R113*S113-1)&gt;=0.05),coeff!$E$3/coeff!$E$15*(R113*S113-1)/(S113-1),0))</f>
        <v/>
      </c>
      <c r="V113" s="6" t="str">
        <f>IF(T113="","",IF(AND(J113&gt;=coeff!$E$4,(T113*(1-R113)-1)&gt;=0.05),coeff!$E$3/coeff!$E$15*(T113*(1-R113)-1)/(T113-1),0))</f>
        <v/>
      </c>
      <c r="AA113" s="6" t="str">
        <f>IF(Y113="","",IF(AND(J113&gt;=coeff!$E$4,(X113*Y113-1)&gt;=0.05),coeff!$E$3/coeff!$E$19*(X113*Y113-1)/(Y113-1),0))</f>
        <v/>
      </c>
      <c r="AB113" s="6" t="str">
        <f>IF(Z113="","",IF(AND(J113&gt;=coeff!$E$4,(Z113*(1-X113)-1)&gt;=0.05),coeff!$E$3/coeff!$E$19*(Z113*(1-X113)-1)/(Z113-1),0))</f>
        <v/>
      </c>
    </row>
    <row r="114" spans="7:28" x14ac:dyDescent="0.25">
      <c r="G114" s="6" t="str">
        <f>IF(E114="","",IF(AND(J114&gt;=coeff!$E$4,(D114*E114-1)&gt;=0.05),coeff!$E$3/coeff!$E$7*(D114*E114-1)/(E114-1),0))</f>
        <v/>
      </c>
      <c r="H114" s="6" t="str">
        <f>IF(F114="","",IF(AND(J114&gt;=coeff!$E$4,(F114*(1-D114)-1)&gt;=0.05),coeff!$E$3/coeff!$E$7*(F114*(1-D114)-1)/(F114-1),0))</f>
        <v/>
      </c>
      <c r="O114" s="6" t="str">
        <f>IF(M114="","",IF(AND(J114&gt;=coeff!$E$4,(L114*M114-1)&gt;=0.05),coeff!$E$3/coeff!$E$11*(L114*M114-1)/(M114-1),0))</f>
        <v/>
      </c>
      <c r="P114" s="6" t="str">
        <f>IF(N114="","",IF(AND(J114&gt;=coeff!$E$4,(N114*(1-L114)-1)&gt;=0.05),coeff!$E$3/coeff!$E$11*(N114*(1-L114)-1)/(N114-1),0))</f>
        <v/>
      </c>
      <c r="U114" s="6" t="str">
        <f>IF(S114="","",IF(AND(J114&gt;=coeff!$E$4,(R114*S114-1)&gt;=0.05),coeff!$E$3/coeff!$E$15*(R114*S114-1)/(S114-1),0))</f>
        <v/>
      </c>
      <c r="V114" s="6" t="str">
        <f>IF(T114="","",IF(AND(J114&gt;=coeff!$E$4,(T114*(1-R114)-1)&gt;=0.05),coeff!$E$3/coeff!$E$15*(T114*(1-R114)-1)/(T114-1),0))</f>
        <v/>
      </c>
      <c r="AA114" s="6" t="str">
        <f>IF(Y114="","",IF(AND(J114&gt;=coeff!$E$4,(X114*Y114-1)&gt;=0.05),coeff!$E$3/coeff!$E$19*(X114*Y114-1)/(Y114-1),0))</f>
        <v/>
      </c>
      <c r="AB114" s="6" t="str">
        <f>IF(Z114="","",IF(AND(J114&gt;=coeff!$E$4,(Z114*(1-X114)-1)&gt;=0.05),coeff!$E$3/coeff!$E$19*(Z114*(1-X114)-1)/(Z114-1),0))</f>
        <v/>
      </c>
    </row>
    <row r="115" spans="7:28" x14ac:dyDescent="0.25">
      <c r="G115" s="6" t="str">
        <f>IF(E115="","",IF(AND(J115&gt;=coeff!$E$4,(D115*E115-1)&gt;=0.05),coeff!$E$3/coeff!$E$7*(D115*E115-1)/(E115-1),0))</f>
        <v/>
      </c>
      <c r="H115" s="6" t="str">
        <f>IF(F115="","",IF(AND(J115&gt;=coeff!$E$4,(F115*(1-D115)-1)&gt;=0.05),coeff!$E$3/coeff!$E$7*(F115*(1-D115)-1)/(F115-1),0))</f>
        <v/>
      </c>
      <c r="O115" s="6" t="str">
        <f>IF(M115="","",IF(AND(J115&gt;=coeff!$E$4,(L115*M115-1)&gt;=0.05),coeff!$E$3/coeff!$E$11*(L115*M115-1)/(M115-1),0))</f>
        <v/>
      </c>
      <c r="P115" s="6" t="str">
        <f>IF(N115="","",IF(AND(J115&gt;=coeff!$E$4,(N115*(1-L115)-1)&gt;=0.05),coeff!$E$3/coeff!$E$11*(N115*(1-L115)-1)/(N115-1),0))</f>
        <v/>
      </c>
      <c r="U115" s="6" t="str">
        <f>IF(S115="","",IF(AND(J115&gt;=coeff!$E$4,(R115*S115-1)&gt;=0.05),coeff!$E$3/coeff!$E$15*(R115*S115-1)/(S115-1),0))</f>
        <v/>
      </c>
      <c r="V115" s="6" t="str">
        <f>IF(T115="","",IF(AND(J115&gt;=coeff!$E$4,(T115*(1-R115)-1)&gt;=0.05),coeff!$E$3/coeff!$E$15*(T115*(1-R115)-1)/(T115-1),0))</f>
        <v/>
      </c>
      <c r="AA115" s="6" t="str">
        <f>IF(Y115="","",IF(AND(J115&gt;=coeff!$E$4,(X115*Y115-1)&gt;=0.05),coeff!$E$3/coeff!$E$19*(X115*Y115-1)/(Y115-1),0))</f>
        <v/>
      </c>
      <c r="AB115" s="6" t="str">
        <f>IF(Z115="","",IF(AND(J115&gt;=coeff!$E$4,(Z115*(1-X115)-1)&gt;=0.05),coeff!$E$3/coeff!$E$19*(Z115*(1-X115)-1)/(Z115-1),0))</f>
        <v/>
      </c>
    </row>
    <row r="116" spans="7:28" x14ac:dyDescent="0.25">
      <c r="G116" s="6" t="str">
        <f>IF(E116="","",IF(AND(J116&gt;=coeff!$E$4,(D116*E116-1)&gt;=0.05),coeff!$E$3/coeff!$E$7*(D116*E116-1)/(E116-1),0))</f>
        <v/>
      </c>
      <c r="H116" s="6" t="str">
        <f>IF(F116="","",IF(AND(J116&gt;=coeff!$E$4,(F116*(1-D116)-1)&gt;=0.05),coeff!$E$3/coeff!$E$7*(F116*(1-D116)-1)/(F116-1),0))</f>
        <v/>
      </c>
      <c r="O116" s="6" t="str">
        <f>IF(M116="","",IF(AND(J116&gt;=coeff!$E$4,(L116*M116-1)&gt;=0.05),coeff!$E$3/coeff!$E$11*(L116*M116-1)/(M116-1),0))</f>
        <v/>
      </c>
      <c r="P116" s="6" t="str">
        <f>IF(N116="","",IF(AND(J116&gt;=coeff!$E$4,(N116*(1-L116)-1)&gt;=0.05),coeff!$E$3/coeff!$E$11*(N116*(1-L116)-1)/(N116-1),0))</f>
        <v/>
      </c>
      <c r="U116" s="6" t="str">
        <f>IF(S116="","",IF(AND(J116&gt;=coeff!$E$4,(R116*S116-1)&gt;=0.05),coeff!$E$3/coeff!$E$15*(R116*S116-1)/(S116-1),0))</f>
        <v/>
      </c>
      <c r="V116" s="6" t="str">
        <f>IF(T116="","",IF(AND(J116&gt;=coeff!$E$4,(T116*(1-R116)-1)&gt;=0.05),coeff!$E$3/coeff!$E$15*(T116*(1-R116)-1)/(T116-1),0))</f>
        <v/>
      </c>
      <c r="AA116" s="6" t="str">
        <f>IF(Y116="","",IF(AND(J116&gt;=coeff!$E$4,(X116*Y116-1)&gt;=0.05),coeff!$E$3/coeff!$E$19*(X116*Y116-1)/(Y116-1),0))</f>
        <v/>
      </c>
      <c r="AB116" s="6" t="str">
        <f>IF(Z116="","",IF(AND(J116&gt;=coeff!$E$4,(Z116*(1-X116)-1)&gt;=0.05),coeff!$E$3/coeff!$E$19*(Z116*(1-X116)-1)/(Z116-1),0))</f>
        <v/>
      </c>
    </row>
    <row r="117" spans="7:28" x14ac:dyDescent="0.25">
      <c r="G117" s="6" t="str">
        <f>IF(E117="","",IF(AND(J117&gt;=coeff!$E$4,(D117*E117-1)&gt;=0.05),coeff!$E$3/coeff!$E$7*(D117*E117-1)/(E117-1),0))</f>
        <v/>
      </c>
      <c r="H117" s="6" t="str">
        <f>IF(F117="","",IF(AND(J117&gt;=coeff!$E$4,(F117*(1-D117)-1)&gt;=0.05),coeff!$E$3/coeff!$E$7*(F117*(1-D117)-1)/(F117-1),0))</f>
        <v/>
      </c>
      <c r="O117" s="6" t="str">
        <f>IF(M117="","",IF(AND(J117&gt;=coeff!$E$4,(L117*M117-1)&gt;=0.05),coeff!$E$3/coeff!$E$11*(L117*M117-1)/(M117-1),0))</f>
        <v/>
      </c>
      <c r="P117" s="6" t="str">
        <f>IF(N117="","",IF(AND(J117&gt;=coeff!$E$4,(N117*(1-L117)-1)&gt;=0.05),coeff!$E$3/coeff!$E$11*(N117*(1-L117)-1)/(N117-1),0))</f>
        <v/>
      </c>
      <c r="U117" s="6" t="str">
        <f>IF(S117="","",IF(AND(J117&gt;=coeff!$E$4,(R117*S117-1)&gt;=0.05),coeff!$E$3/coeff!$E$15*(R117*S117-1)/(S117-1),0))</f>
        <v/>
      </c>
      <c r="V117" s="6" t="str">
        <f>IF(T117="","",IF(AND(J117&gt;=coeff!$E$4,(T117*(1-R117)-1)&gt;=0.05),coeff!$E$3/coeff!$E$15*(T117*(1-R117)-1)/(T117-1),0))</f>
        <v/>
      </c>
      <c r="AA117" s="6" t="str">
        <f>IF(Y117="","",IF(AND(J117&gt;=coeff!$E$4,(X117*Y117-1)&gt;=0.05),coeff!$E$3/coeff!$E$19*(X117*Y117-1)/(Y117-1),0))</f>
        <v/>
      </c>
      <c r="AB117" s="6" t="str">
        <f>IF(Z117="","",IF(AND(J117&gt;=coeff!$E$4,(Z117*(1-X117)-1)&gt;=0.05),coeff!$E$3/coeff!$E$19*(Z117*(1-X117)-1)/(Z117-1),0))</f>
        <v/>
      </c>
    </row>
    <row r="118" spans="7:28" x14ac:dyDescent="0.25">
      <c r="G118" s="6" t="str">
        <f>IF(E118="","",IF(AND(J118&gt;=coeff!$E$4,(D118*E118-1)&gt;=0.05),coeff!$E$3/coeff!$E$7*(D118*E118-1)/(E118-1),0))</f>
        <v/>
      </c>
      <c r="H118" s="6" t="str">
        <f>IF(F118="","",IF(AND(J118&gt;=coeff!$E$4,(F118*(1-D118)-1)&gt;=0.05),coeff!$E$3/coeff!$E$7*(F118*(1-D118)-1)/(F118-1),0))</f>
        <v/>
      </c>
      <c r="O118" s="6" t="str">
        <f>IF(M118="","",IF(AND(J118&gt;=coeff!$E$4,(L118*M118-1)&gt;=0.05),coeff!$E$3/coeff!$E$11*(L118*M118-1)/(M118-1),0))</f>
        <v/>
      </c>
      <c r="P118" s="6" t="str">
        <f>IF(N118="","",IF(AND(J118&gt;=coeff!$E$4,(N118*(1-L118)-1)&gt;=0.05),coeff!$E$3/coeff!$E$11*(N118*(1-L118)-1)/(N118-1),0))</f>
        <v/>
      </c>
      <c r="U118" s="6" t="str">
        <f>IF(S118="","",IF(AND(J118&gt;=coeff!$E$4,(R118*S118-1)&gt;=0.05),coeff!$E$3/coeff!$E$15*(R118*S118-1)/(S118-1),0))</f>
        <v/>
      </c>
      <c r="V118" s="6" t="str">
        <f>IF(T118="","",IF(AND(J118&gt;=coeff!$E$4,(T118*(1-R118)-1)&gt;=0.05),coeff!$E$3/coeff!$E$15*(T118*(1-R118)-1)/(T118-1),0))</f>
        <v/>
      </c>
      <c r="AA118" s="6" t="str">
        <f>IF(Y118="","",IF(AND(J118&gt;=coeff!$E$4,(X118*Y118-1)&gt;=0.05),coeff!$E$3/coeff!$E$19*(X118*Y118-1)/(Y118-1),0))</f>
        <v/>
      </c>
      <c r="AB118" s="6" t="str">
        <f>IF(Z118="","",IF(AND(J118&gt;=coeff!$E$4,(Z118*(1-X118)-1)&gt;=0.05),coeff!$E$3/coeff!$E$19*(Z118*(1-X118)-1)/(Z118-1),0))</f>
        <v/>
      </c>
    </row>
    <row r="119" spans="7:28" x14ac:dyDescent="0.25">
      <c r="G119" s="6" t="str">
        <f>IF(E119="","",IF(AND(J119&gt;=coeff!$E$4,(D119*E119-1)&gt;=0.05),coeff!$E$3/coeff!$E$7*(D119*E119-1)/(E119-1),0))</f>
        <v/>
      </c>
      <c r="H119" s="6" t="str">
        <f>IF(F119="","",IF(AND(J119&gt;=coeff!$E$4,(F119*(1-D119)-1)&gt;=0.05),coeff!$E$3/coeff!$E$7*(F119*(1-D119)-1)/(F119-1),0))</f>
        <v/>
      </c>
      <c r="O119" s="6" t="str">
        <f>IF(M119="","",IF(AND(J119&gt;=coeff!$E$4,(L119*M119-1)&gt;=0.05),coeff!$E$3/coeff!$E$11*(L119*M119-1)/(M119-1),0))</f>
        <v/>
      </c>
      <c r="P119" s="6" t="str">
        <f>IF(N119="","",IF(AND(J119&gt;=coeff!$E$4,(N119*(1-L119)-1)&gt;=0.05),coeff!$E$3/coeff!$E$11*(N119*(1-L119)-1)/(N119-1),0))</f>
        <v/>
      </c>
      <c r="U119" s="6" t="str">
        <f>IF(S119="","",IF(AND(J119&gt;=coeff!$E$4,(R119*S119-1)&gt;=0.05),coeff!$E$3/coeff!$E$15*(R119*S119-1)/(S119-1),0))</f>
        <v/>
      </c>
      <c r="V119" s="6" t="str">
        <f>IF(T119="","",IF(AND(J119&gt;=coeff!$E$4,(T119*(1-R119)-1)&gt;=0.05),coeff!$E$3/coeff!$E$15*(T119*(1-R119)-1)/(T119-1),0))</f>
        <v/>
      </c>
      <c r="AA119" s="6" t="str">
        <f>IF(Y119="","",IF(AND(J119&gt;=coeff!$E$4,(X119*Y119-1)&gt;=0.05),coeff!$E$3/coeff!$E$19*(X119*Y119-1)/(Y119-1),0))</f>
        <v/>
      </c>
      <c r="AB119" s="6" t="str">
        <f>IF(Z119="","",IF(AND(J119&gt;=coeff!$E$4,(Z119*(1-X119)-1)&gt;=0.05),coeff!$E$3/coeff!$E$19*(Z119*(1-X119)-1)/(Z119-1),0))</f>
        <v/>
      </c>
    </row>
    <row r="120" spans="7:28" x14ac:dyDescent="0.25">
      <c r="G120" s="6" t="str">
        <f>IF(E120="","",IF(AND(J120&gt;=coeff!$E$4,(D120*E120-1)&gt;=0.05),coeff!$E$3/coeff!$E$7*(D120*E120-1)/(E120-1),0))</f>
        <v/>
      </c>
      <c r="H120" s="6" t="str">
        <f>IF(F120="","",IF(AND(J120&gt;=coeff!$E$4,(F120*(1-D120)-1)&gt;=0.05),coeff!$E$3/coeff!$E$7*(F120*(1-D120)-1)/(F120-1),0))</f>
        <v/>
      </c>
      <c r="O120" s="6" t="str">
        <f>IF(M120="","",IF(AND(J120&gt;=coeff!$E$4,(L120*M120-1)&gt;=0.05),coeff!$E$3/coeff!$E$11*(L120*M120-1)/(M120-1),0))</f>
        <v/>
      </c>
      <c r="P120" s="6" t="str">
        <f>IF(N120="","",IF(AND(J120&gt;=coeff!$E$4,(N120*(1-L120)-1)&gt;=0.05),coeff!$E$3/coeff!$E$11*(N120*(1-L120)-1)/(N120-1),0))</f>
        <v/>
      </c>
      <c r="U120" s="6" t="str">
        <f>IF(S120="","",IF(AND(J120&gt;=coeff!$E$4,(R120*S120-1)&gt;=0.05),coeff!$E$3/coeff!$E$15*(R120*S120-1)/(S120-1),0))</f>
        <v/>
      </c>
      <c r="V120" s="6" t="str">
        <f>IF(T120="","",IF(AND(J120&gt;=coeff!$E$4,(T120*(1-R120)-1)&gt;=0.05),coeff!$E$3/coeff!$E$15*(T120*(1-R120)-1)/(T120-1),0))</f>
        <v/>
      </c>
      <c r="AA120" s="6" t="str">
        <f>IF(Y120="","",IF(AND(J120&gt;=coeff!$E$4,(X120*Y120-1)&gt;=0.05),coeff!$E$3/coeff!$E$19*(X120*Y120-1)/(Y120-1),0))</f>
        <v/>
      </c>
      <c r="AB120" s="6" t="str">
        <f>IF(Z120="","",IF(AND(J120&gt;=coeff!$E$4,(Z120*(1-X120)-1)&gt;=0.05),coeff!$E$3/coeff!$E$19*(Z120*(1-X120)-1)/(Z120-1),0))</f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K120"/>
  <sheetViews>
    <sheetView workbookViewId="0">
      <selection activeCell="A3" sqref="A3"/>
    </sheetView>
  </sheetViews>
  <sheetFormatPr defaultRowHeight="15" x14ac:dyDescent="0.25"/>
  <cols>
    <col min="1" max="1" width="28" bestFit="1" customWidth="1"/>
    <col min="2" max="2" width="20.28515625" style="27" bestFit="1" customWidth="1"/>
    <col min="3" max="3" width="22" style="32" bestFit="1" customWidth="1"/>
    <col min="4" max="4" width="7.140625" bestFit="1" customWidth="1"/>
    <col min="5" max="5" width="6.5703125" style="24" bestFit="1" customWidth="1"/>
    <col min="6" max="6" width="6.5703125" style="26" bestFit="1" customWidth="1"/>
    <col min="7" max="7" width="9" style="29" bestFit="1" customWidth="1"/>
    <col min="8" max="8" width="9" style="34" bestFit="1" customWidth="1"/>
    <col min="9" max="9" width="5.28515625" bestFit="1" customWidth="1"/>
    <col min="10" max="10" width="7.140625" bestFit="1" customWidth="1"/>
    <col min="11" max="11" width="7.85546875" style="38" bestFit="1" customWidth="1"/>
  </cols>
  <sheetData>
    <row r="3" spans="1:11" x14ac:dyDescent="0.25">
      <c r="A3" s="4" t="s">
        <v>4</v>
      </c>
      <c r="B3" s="28" t="s">
        <v>5</v>
      </c>
      <c r="C3" s="33" t="s">
        <v>6</v>
      </c>
      <c r="D3" s="4" t="s">
        <v>7</v>
      </c>
      <c r="E3" s="23" t="s">
        <v>8</v>
      </c>
      <c r="F3" s="25" t="s">
        <v>9</v>
      </c>
      <c r="G3" s="30" t="s">
        <v>10</v>
      </c>
      <c r="H3" s="35" t="s">
        <v>11</v>
      </c>
      <c r="I3" s="4" t="s">
        <v>12</v>
      </c>
      <c r="J3" s="4" t="s">
        <v>13</v>
      </c>
      <c r="K3" s="37" t="s">
        <v>52</v>
      </c>
    </row>
    <row r="4" spans="1:11" x14ac:dyDescent="0.25">
      <c r="A4" t="s">
        <v>61</v>
      </c>
      <c r="B4" s="27" t="s">
        <v>62</v>
      </c>
      <c r="C4" s="32" t="s">
        <v>63</v>
      </c>
      <c r="D4" s="3">
        <v>0.52900000000000003</v>
      </c>
      <c r="E4" s="24">
        <v>4.76</v>
      </c>
      <c r="F4" s="26">
        <v>1.22</v>
      </c>
      <c r="G4" s="31">
        <f ca="1">IF(E4="","",IF(AND(J4&gt;=coeff!$B$4,(D4*E4-1)&gt;=OFFSET(coeff!$G$13,(D4+0.1)*10,2)),coeff!$B$3/coeff!$B$7*(D4*E4-1)/(E4-1),0))</f>
        <v>201.86702127659575</v>
      </c>
      <c r="H4" s="36">
        <f ca="1">IF(F4="","",IF(AND(J4&gt;=coeff!$B$4,(F4*(1-D4)-1)&gt;=OFFSET(coeff!$G$13,((1-D4)+0.1)*10,2)),coeff!$B$3/coeff!$B$7*(F4*(1-D4)-1)/(F4-1),0))</f>
        <v>0</v>
      </c>
      <c r="J4">
        <v>244</v>
      </c>
    </row>
    <row r="5" spans="1:11" x14ac:dyDescent="0.25">
      <c r="A5" t="s">
        <v>61</v>
      </c>
      <c r="B5" s="27" t="s">
        <v>64</v>
      </c>
      <c r="C5" s="32" t="s">
        <v>65</v>
      </c>
      <c r="D5" s="3">
        <v>0.53</v>
      </c>
      <c r="E5" s="24">
        <v>3.37</v>
      </c>
      <c r="F5" s="26">
        <v>1.36</v>
      </c>
      <c r="G5" s="31">
        <f ca="1">IF(E5="","",IF(AND(J5&gt;=coeff!$B$4,(D5*E5-1)&gt;=OFFSET(coeff!$G$13,(D5+0.1)*10,2)),coeff!$B$3/coeff!$B$7*(D5*E5-1)/(E5-1),0))</f>
        <v>165.84388185654012</v>
      </c>
      <c r="H5" s="36">
        <f ca="1">IF(F5="","",IF(AND(J5&gt;=coeff!$B$4,(F5*(1-D5)-1)&gt;=OFFSET(coeff!$G$13,((1-D5)+0.1)*10,2)),coeff!$B$3/coeff!$B$7*(F5*(1-D5)-1)/(F5-1),0))</f>
        <v>0</v>
      </c>
      <c r="J5">
        <v>246</v>
      </c>
      <c r="K5" s="38">
        <f ca="1">IF(E5="","",IF(G5&gt;0,E5*D5-1,IF(H5&gt;0,F5*(1-D5)-1,"")))</f>
        <v>0.78610000000000024</v>
      </c>
    </row>
    <row r="6" spans="1:11" x14ac:dyDescent="0.25">
      <c r="A6" t="s">
        <v>61</v>
      </c>
      <c r="B6" s="27" t="s">
        <v>66</v>
      </c>
      <c r="C6" s="32" t="s">
        <v>67</v>
      </c>
      <c r="D6" s="3">
        <v>0.40300000000000002</v>
      </c>
      <c r="E6" s="24">
        <v>1.53</v>
      </c>
      <c r="F6" s="26">
        <v>2.67</v>
      </c>
      <c r="G6" s="31">
        <f ca="1">IF(E6="","",IF(AND(J6&gt;=coeff!$B$4,(D6*E6-1)&gt;=OFFSET(coeff!$G$13,(D6+0.1)*10,2)),coeff!$B$3/coeff!$B$7*(D6*E6-1)/(E6-1),0))</f>
        <v>0</v>
      </c>
      <c r="H6" s="36">
        <f ca="1">IF(F6="","",IF(AND(J6&gt;=coeff!$B$4,(F6*(1-D6)-1)&gt;=OFFSET(coeff!$G$13,((1-D6)+0.1)*10,2)),coeff!$B$3/coeff!$B$7*(F6*(1-D6)-1)/(F6-1),0))</f>
        <v>177.84131736526939</v>
      </c>
      <c r="J6">
        <v>506</v>
      </c>
      <c r="K6" s="38">
        <f t="shared" ref="K6:K69" ca="1" si="0">IF(E6="","",IF(G6&gt;0,E6*D6-1,IF(H6&gt;0,F6*(1-D6)-1,"")))</f>
        <v>0.5939899999999998</v>
      </c>
    </row>
    <row r="7" spans="1:11" x14ac:dyDescent="0.25">
      <c r="A7" t="s">
        <v>61</v>
      </c>
      <c r="B7" s="27" t="s">
        <v>68</v>
      </c>
      <c r="C7" s="32" t="s">
        <v>69</v>
      </c>
      <c r="D7" s="3">
        <v>0.191</v>
      </c>
      <c r="E7" s="24">
        <v>2.44</v>
      </c>
      <c r="F7" s="26">
        <v>1.61</v>
      </c>
      <c r="G7" s="31">
        <f ca="1">IF(E7="","",IF(AND(J7&gt;=coeff!$B$4,(D7*E7-1)&gt;=OFFSET(coeff!$G$13,(D7+0.1)*10,2)),coeff!$B$3/coeff!$B$7*(D7*E7-1)/(E7-1),0))</f>
        <v>0</v>
      </c>
      <c r="H7" s="36">
        <f ca="1">IF(F7="","",IF(AND(J7&gt;=coeff!$B$4,(F7*(1-D7)-1)&gt;=OFFSET(coeff!$G$13,((1-D7)+0.1)*10,2)),coeff!$B$3/coeff!$B$7*(F7*(1-D7)-1)/(F7-1),0))</f>
        <v>247.94262295081958</v>
      </c>
      <c r="J7">
        <v>575</v>
      </c>
      <c r="K7" s="38">
        <f t="shared" ca="1" si="0"/>
        <v>0.30248999999999993</v>
      </c>
    </row>
    <row r="8" spans="1:11" x14ac:dyDescent="0.25">
      <c r="A8" t="s">
        <v>70</v>
      </c>
      <c r="B8" s="27" t="s">
        <v>71</v>
      </c>
      <c r="C8" s="32" t="s">
        <v>72</v>
      </c>
      <c r="D8" s="3">
        <v>0.373</v>
      </c>
      <c r="E8" s="24">
        <v>1.87</v>
      </c>
      <c r="F8" s="26">
        <v>2.04</v>
      </c>
      <c r="G8" s="31">
        <f ca="1">IF(E8="","",IF(AND(J8&gt;=coeff!$B$4,(D8*E8-1)&gt;=OFFSET(coeff!$G$13,(D8+0.1)*10,2)),coeff!$B$3/coeff!$B$7*(D8*E8-1)/(E8-1),0))</f>
        <v>0</v>
      </c>
      <c r="H8" s="36">
        <f ca="1">IF(F8="","",IF(AND(J8&gt;=coeff!$B$4,(F8*(1-D8)-1)&gt;=OFFSET(coeff!$G$13,((1-D8)+0.1)*10,2)),coeff!$B$3/coeff!$B$7*(F8*(1-D8)-1)/(F8-1),0))</f>
        <v>134.17307692307691</v>
      </c>
      <c r="I8" t="s">
        <v>32</v>
      </c>
      <c r="J8">
        <v>633</v>
      </c>
      <c r="K8" s="38">
        <f t="shared" ca="1" si="0"/>
        <v>0.27907999999999999</v>
      </c>
    </row>
    <row r="9" spans="1:11" x14ac:dyDescent="0.25">
      <c r="A9" t="s">
        <v>70</v>
      </c>
      <c r="B9" s="27" t="s">
        <v>73</v>
      </c>
      <c r="C9" s="32" t="s">
        <v>74</v>
      </c>
      <c r="D9" s="3">
        <v>0.82299999999999995</v>
      </c>
      <c r="E9" s="24">
        <v>1.31</v>
      </c>
      <c r="F9" s="26">
        <v>3.85</v>
      </c>
      <c r="G9" s="31">
        <f ca="1">IF(E9="","",IF(AND(J9&gt;=coeff!$B$4,(D9*E9-1)&gt;=OFFSET(coeff!$G$13,(D9+0.1)*10,2)),coeff!$B$3/coeff!$B$7*(D9*E9-1)/(E9-1),0))</f>
        <v>126.01612903225811</v>
      </c>
      <c r="H9" s="36">
        <f ca="1">IF(F9="","",IF(AND(J9&gt;=coeff!$B$4,(F9*(1-D9)-1)&gt;=OFFSET(coeff!$G$13,((1-D9)+0.1)*10,2)),coeff!$B$3/coeff!$B$7*(F9*(1-D9)-1)/(F9-1),0))</f>
        <v>0</v>
      </c>
      <c r="I9" t="s">
        <v>32</v>
      </c>
      <c r="J9">
        <v>658</v>
      </c>
      <c r="K9" s="38">
        <f t="shared" ca="1" si="0"/>
        <v>7.8130000000000033E-2</v>
      </c>
    </row>
    <row r="10" spans="1:11" x14ac:dyDescent="0.25">
      <c r="A10" t="s">
        <v>70</v>
      </c>
      <c r="B10" s="27" t="s">
        <v>75</v>
      </c>
      <c r="C10" s="32" t="s">
        <v>76</v>
      </c>
      <c r="D10" s="3">
        <v>0.64</v>
      </c>
      <c r="E10" s="24">
        <v>1.68</v>
      </c>
      <c r="F10" s="26">
        <v>2.34</v>
      </c>
      <c r="G10" s="31">
        <f ca="1">IF(E10="","",IF(AND(J10&gt;=coeff!$B$4,(D10*E10-1)&gt;=OFFSET(coeff!$G$13,(D10+0.1)*10,2)),coeff!$B$3/coeff!$B$7*(D10*E10-1)/(E10-1),0))</f>
        <v>55.294117647058776</v>
      </c>
      <c r="H10" s="36">
        <f ca="1">IF(F10="","",IF(AND(J10&gt;=coeff!$B$4,(F10*(1-D10)-1)&gt;=OFFSET(coeff!$G$13,((1-D10)+0.1)*10,2)),coeff!$B$3/coeff!$B$7*(F10*(1-D10)-1)/(F10-1),0))</f>
        <v>0</v>
      </c>
      <c r="I10" t="s">
        <v>32</v>
      </c>
      <c r="J10">
        <v>546</v>
      </c>
      <c r="K10" s="38">
        <f t="shared" ca="1" si="0"/>
        <v>7.5199999999999934E-2</v>
      </c>
    </row>
    <row r="11" spans="1:11" x14ac:dyDescent="0.25">
      <c r="A11" t="s">
        <v>70</v>
      </c>
      <c r="B11" s="27" t="s">
        <v>77</v>
      </c>
      <c r="C11" s="32" t="s">
        <v>53</v>
      </c>
      <c r="D11" s="3">
        <v>0.61099999999999999</v>
      </c>
      <c r="E11" s="24">
        <v>1.51</v>
      </c>
      <c r="F11" s="26">
        <v>2.75</v>
      </c>
      <c r="G11" s="31">
        <f ca="1">IF(E11="","",IF(AND(J11&gt;=coeff!$B$4,(D11*E11-1)&gt;=OFFSET(coeff!$G$13,(D11+0.1)*10,2)),coeff!$B$3/coeff!$B$7*(D11*E11-1)/(E11-1),0))</f>
        <v>0</v>
      </c>
      <c r="H11" s="36">
        <f ca="1">IF(F11="","",IF(AND(J11&gt;=coeff!$B$4,(F11*(1-D11)-1)&gt;=OFFSET(coeff!$G$13,((1-D11)+0.1)*10,2)),coeff!$B$3/coeff!$B$7*(F11*(1-D11)-1)/(F11-1),0))</f>
        <v>0</v>
      </c>
      <c r="I11" t="s">
        <v>32</v>
      </c>
      <c r="J11">
        <v>441</v>
      </c>
      <c r="K11" s="38" t="str">
        <f t="shared" ca="1" si="0"/>
        <v/>
      </c>
    </row>
    <row r="12" spans="1:11" x14ac:dyDescent="0.25">
      <c r="A12" t="s">
        <v>70</v>
      </c>
      <c r="B12" s="27" t="s">
        <v>78</v>
      </c>
      <c r="C12" s="32" t="s">
        <v>79</v>
      </c>
      <c r="D12" s="3">
        <v>0.48</v>
      </c>
      <c r="E12" s="24">
        <v>2.52</v>
      </c>
      <c r="F12" s="26">
        <v>1.6</v>
      </c>
      <c r="G12" s="31">
        <f ca="1">IF(E12="","",IF(AND(J12&gt;=coeff!$B$4,(D12*E12-1)&gt;=OFFSET(coeff!$G$13,(D12+0.1)*10,2)),coeff!$B$3/coeff!$B$7*(D12*E12-1)/(E12-1),0))</f>
        <v>0</v>
      </c>
      <c r="H12" s="36">
        <f ca="1">IF(F12="","",IF(AND(J12&gt;=coeff!$B$4,(F12*(1-D12)-1)&gt;=OFFSET(coeff!$G$13,((1-D12)+0.1)*10,2)),coeff!$B$3/coeff!$B$7*(F12*(1-D12)-1)/(F12-1),0))</f>
        <v>0</v>
      </c>
      <c r="I12" t="s">
        <v>32</v>
      </c>
      <c r="J12">
        <v>398</v>
      </c>
      <c r="K12" s="38" t="str">
        <f t="shared" ca="1" si="0"/>
        <v/>
      </c>
    </row>
    <row r="13" spans="1:11" x14ac:dyDescent="0.25">
      <c r="A13" t="s">
        <v>70</v>
      </c>
      <c r="B13" s="27" t="s">
        <v>80</v>
      </c>
      <c r="C13" s="32" t="s">
        <v>81</v>
      </c>
      <c r="D13" s="3">
        <v>0.20799999999999999</v>
      </c>
      <c r="E13" s="24">
        <v>3.07</v>
      </c>
      <c r="F13" s="26">
        <v>1.43</v>
      </c>
      <c r="G13" s="31">
        <f ca="1">IF(E13="","",IF(AND(J13&gt;=coeff!$B$4,(D13*E13-1)&gt;=OFFSET(coeff!$G$13,(D13+0.1)*10,2)),coeff!$B$3/coeff!$B$7*(D13*E13-1)/(E13-1),0))</f>
        <v>0</v>
      </c>
      <c r="H13" s="36">
        <f ca="1">IF(F13="","",IF(AND(J13&gt;=coeff!$B$4,(F13*(1-D13)-1)&gt;=OFFSET(coeff!$G$13,((1-D13)+0.1)*10,2)),coeff!$B$3/coeff!$B$7*(F13*(1-D13)-1)/(F13-1),0))</f>
        <v>154.13953488372096</v>
      </c>
      <c r="I13" t="s">
        <v>32</v>
      </c>
      <c r="J13">
        <v>100</v>
      </c>
      <c r="K13" s="38">
        <f t="shared" ca="1" si="0"/>
        <v>0.13256000000000001</v>
      </c>
    </row>
    <row r="14" spans="1:11" x14ac:dyDescent="0.25">
      <c r="A14" t="s">
        <v>70</v>
      </c>
      <c r="B14" s="27" t="s">
        <v>54</v>
      </c>
      <c r="C14" s="32" t="s">
        <v>82</v>
      </c>
      <c r="D14" s="3">
        <v>0.83899999999999997</v>
      </c>
      <c r="E14" s="24">
        <v>1.17</v>
      </c>
      <c r="F14" s="26">
        <v>5.91</v>
      </c>
      <c r="G14" s="31">
        <f ca="1">IF(E14="","",IF(AND(J14&gt;=coeff!$B$4,(D14*E14-1)&gt;=OFFSET(coeff!$G$13,(D14+0.1)*10,2)),coeff!$B$3/coeff!$B$7*(D14*E14-1)/(E14-1),0))</f>
        <v>0</v>
      </c>
      <c r="H14" s="36">
        <f ca="1">IF(F14="","",IF(AND(J14&gt;=coeff!$B$4,(F14*(1-D14)-1)&gt;=OFFSET(coeff!$G$13,((1-D14)+0.1)*10,2)),coeff!$B$3/coeff!$B$7*(F14*(1-D14)-1)/(F14-1),0))</f>
        <v>0</v>
      </c>
      <c r="I14" t="s">
        <v>32</v>
      </c>
      <c r="J14">
        <v>443</v>
      </c>
      <c r="K14" s="38" t="str">
        <f t="shared" ca="1" si="0"/>
        <v/>
      </c>
    </row>
    <row r="15" spans="1:11" x14ac:dyDescent="0.25">
      <c r="A15" t="s">
        <v>70</v>
      </c>
      <c r="B15" s="27" t="s">
        <v>83</v>
      </c>
      <c r="C15" s="32" t="s">
        <v>84</v>
      </c>
      <c r="D15" s="3">
        <v>0.53500000000000003</v>
      </c>
      <c r="E15" s="24">
        <v>2.11</v>
      </c>
      <c r="F15" s="26">
        <v>1.81</v>
      </c>
      <c r="G15" s="31">
        <f ca="1">IF(E15="","",IF(AND(J15&gt;=coeff!$B$4,(D15*E15-1)&gt;=OFFSET(coeff!$G$13,(D15+0.1)*10,2)),coeff!$B$3/coeff!$B$7*(D15*E15-1)/(E15-1),0))</f>
        <v>58.040540540540505</v>
      </c>
      <c r="H15" s="36">
        <f ca="1">IF(F15="","",IF(AND(J15&gt;=coeff!$B$4,(F15*(1-D15)-1)&gt;=OFFSET(coeff!$G$13,((1-D15)+0.1)*10,2)),coeff!$B$3/coeff!$B$7*(F15*(1-D15)-1)/(F15-1),0))</f>
        <v>0</v>
      </c>
      <c r="I15" t="s">
        <v>32</v>
      </c>
      <c r="J15">
        <v>500</v>
      </c>
      <c r="K15" s="38">
        <f t="shared" ca="1" si="0"/>
        <v>0.12884999999999991</v>
      </c>
    </row>
    <row r="16" spans="1:11" x14ac:dyDescent="0.25">
      <c r="A16" t="s">
        <v>70</v>
      </c>
      <c r="B16" s="27" t="s">
        <v>85</v>
      </c>
      <c r="C16" s="32" t="s">
        <v>55</v>
      </c>
      <c r="D16" s="3">
        <v>0.30199999999999999</v>
      </c>
      <c r="E16" s="24">
        <v>2.6</v>
      </c>
      <c r="F16" s="26">
        <v>1.56</v>
      </c>
      <c r="G16" s="31">
        <f ca="1">IF(E16="","",IF(AND(J16&gt;=coeff!$B$4,(D16*E16-1)&gt;=OFFSET(coeff!$G$13,(D16+0.1)*10,2)),coeff!$B$3/coeff!$B$7*(D16*E16-1)/(E16-1),0))</f>
        <v>0</v>
      </c>
      <c r="H16" s="36">
        <f ca="1">IF(F16="","",IF(AND(J16&gt;=coeff!$B$4,(F16*(1-D16)-1)&gt;=OFFSET(coeff!$G$13,((1-D16)+0.1)*10,2)),coeff!$B$3/coeff!$B$7*(F16*(1-D16)-1)/(F16-1),0))</f>
        <v>79.357142857142904</v>
      </c>
      <c r="I16" t="s">
        <v>32</v>
      </c>
      <c r="J16">
        <v>508</v>
      </c>
      <c r="K16" s="38">
        <f t="shared" ca="1" si="0"/>
        <v>8.888000000000007E-2</v>
      </c>
    </row>
    <row r="17" spans="1:11" x14ac:dyDescent="0.25">
      <c r="A17" t="s">
        <v>70</v>
      </c>
      <c r="B17" s="27" t="s">
        <v>86</v>
      </c>
      <c r="C17" s="32" t="s">
        <v>87</v>
      </c>
      <c r="D17" s="3">
        <v>0.41099999999999998</v>
      </c>
      <c r="E17" s="24">
        <v>2.2200000000000002</v>
      </c>
      <c r="F17" s="26">
        <v>1.74</v>
      </c>
      <c r="G17" s="31">
        <f ca="1">IF(E17="","",IF(AND(J17&gt;=coeff!$B$4,(D17*E17-1)&gt;=OFFSET(coeff!$G$13,(D17+0.1)*10,2)),coeff!$B$3/coeff!$B$7*(D17*E17-1)/(E17-1),0))</f>
        <v>0</v>
      </c>
      <c r="H17" s="36">
        <f ca="1">IF(F17="","",IF(AND(J17&gt;=coeff!$B$4,(F17*(1-D17)-1)&gt;=OFFSET(coeff!$G$13,((1-D17)+0.1)*10,2)),coeff!$B$3/coeff!$B$7*(F17*(1-D17)-1)/(F17-1),0))</f>
        <v>0</v>
      </c>
      <c r="I17" t="s">
        <v>32</v>
      </c>
      <c r="J17">
        <v>552</v>
      </c>
      <c r="K17" s="38" t="str">
        <f t="shared" ca="1" si="0"/>
        <v/>
      </c>
    </row>
    <row r="18" spans="1:11" x14ac:dyDescent="0.25">
      <c r="A18" t="s">
        <v>70</v>
      </c>
      <c r="B18" s="27" t="s">
        <v>88</v>
      </c>
      <c r="C18" s="32" t="s">
        <v>35</v>
      </c>
      <c r="D18" s="3">
        <v>0.64800000000000002</v>
      </c>
      <c r="E18" s="24">
        <v>1.45</v>
      </c>
      <c r="F18" s="26">
        <v>2.99</v>
      </c>
      <c r="G18" s="31">
        <f ca="1">IF(E18="","",IF(AND(J18&gt;=coeff!$B$4,(D18*E18-1)&gt;=OFFSET(coeff!$G$13,(D18+0.1)*10,2)),coeff!$B$3/coeff!$B$7*(D18*E18-1)/(E18-1),0))</f>
        <v>0</v>
      </c>
      <c r="H18" s="36">
        <f ca="1">IF(F18="","",IF(AND(J18&gt;=coeff!$B$4,(F18*(1-D18)-1)&gt;=OFFSET(coeff!$G$13,((1-D18)+0.1)*10,2)),coeff!$B$3/coeff!$B$7*(F18*(1-D18)-1)/(F18-1),0))</f>
        <v>0</v>
      </c>
      <c r="I18" t="s">
        <v>32</v>
      </c>
      <c r="J18">
        <v>395</v>
      </c>
      <c r="K18" s="38" t="str">
        <f t="shared" ca="1" si="0"/>
        <v/>
      </c>
    </row>
    <row r="19" spans="1:11" x14ac:dyDescent="0.25">
      <c r="A19" t="s">
        <v>70</v>
      </c>
      <c r="B19" s="27" t="s">
        <v>89</v>
      </c>
      <c r="C19" s="32" t="s">
        <v>90</v>
      </c>
      <c r="D19" s="3">
        <v>0.20300000000000001</v>
      </c>
      <c r="E19" s="24">
        <v>5.54</v>
      </c>
      <c r="F19" s="26">
        <v>1.19</v>
      </c>
      <c r="G19" s="31">
        <f ca="1">IF(E19="","",IF(AND(J19&gt;=coeff!$B$4,(D19*E19-1)&gt;=OFFSET(coeff!$G$13,(D19+0.1)*10,2)),coeff!$B$3/coeff!$B$7*(D19*E19-1)/(E19-1),0))</f>
        <v>0</v>
      </c>
      <c r="H19" s="36">
        <f ca="1">IF(F19="","",IF(AND(J19&gt;=coeff!$B$4,(F19*(1-D19)-1)&gt;=OFFSET(coeff!$G$13,((1-D19)+0.1)*10,2)),coeff!$B$3/coeff!$B$7*(F19*(1-D19)-1)/(F19-1),0))</f>
        <v>0</v>
      </c>
      <c r="I19" t="s">
        <v>32</v>
      </c>
      <c r="J19">
        <v>319</v>
      </c>
      <c r="K19" s="38" t="str">
        <f t="shared" ca="1" si="0"/>
        <v/>
      </c>
    </row>
    <row r="20" spans="1:11" x14ac:dyDescent="0.25">
      <c r="A20" t="s">
        <v>61</v>
      </c>
      <c r="B20" s="27" t="s">
        <v>91</v>
      </c>
      <c r="C20" s="32" t="s">
        <v>92</v>
      </c>
      <c r="D20" s="3">
        <v>0.498</v>
      </c>
      <c r="E20" s="24">
        <v>1.52</v>
      </c>
      <c r="F20" s="26">
        <v>2.74</v>
      </c>
      <c r="G20" s="31">
        <f ca="1">IF(E20="","",IF(AND(J20&gt;=coeff!$B$4,(D20*E20-1)&gt;=OFFSET(coeff!$G$13,(D20+0.1)*10,2)),coeff!$B$3/coeff!$B$7*(D20*E20-1)/(E20-1),0))</f>
        <v>0</v>
      </c>
      <c r="H20" s="36">
        <f ca="1">IF(F20="","",IF(AND(J20&gt;=coeff!$B$4,(F20*(1-D20)-1)&gt;=OFFSET(coeff!$G$13,((1-D20)+0.1)*10,2)),coeff!$B$3/coeff!$B$7*(F20*(1-D20)-1)/(F20-1),0))</f>
        <v>107.89655172413792</v>
      </c>
      <c r="I20" t="s">
        <v>32</v>
      </c>
      <c r="J20">
        <v>429</v>
      </c>
      <c r="K20" s="38">
        <f t="shared" ca="1" si="0"/>
        <v>0.37548000000000004</v>
      </c>
    </row>
    <row r="21" spans="1:11" x14ac:dyDescent="0.25">
      <c r="A21" t="s">
        <v>61</v>
      </c>
      <c r="B21" s="27" t="s">
        <v>93</v>
      </c>
      <c r="C21" s="32" t="s">
        <v>94</v>
      </c>
      <c r="D21" s="3">
        <v>0.45800000000000002</v>
      </c>
      <c r="E21" s="24">
        <v>1.91</v>
      </c>
      <c r="F21" s="26">
        <v>2</v>
      </c>
      <c r="G21" s="31">
        <f ca="1">IF(E21="","",IF(AND(J21&gt;=coeff!$B$4,(D21*E21-1)&gt;=OFFSET(coeff!$G$13,(D21+0.1)*10,2)),coeff!$B$3/coeff!$B$7*(D21*E21-1)/(E21-1),0))</f>
        <v>0</v>
      </c>
      <c r="H21" s="36">
        <f ca="1">IF(F21="","",IF(AND(J21&gt;=coeff!$B$4,(F21*(1-D21)-1)&gt;=OFFSET(coeff!$G$13,((1-D21)+0.1)*10,2)),coeff!$B$3/coeff!$B$7*(F21*(1-D21)-1)/(F21-1),0))</f>
        <v>42.000000000000036</v>
      </c>
      <c r="I21" t="s">
        <v>32</v>
      </c>
      <c r="J21">
        <v>320</v>
      </c>
      <c r="K21" s="38">
        <f t="shared" ca="1" si="0"/>
        <v>8.4000000000000075E-2</v>
      </c>
    </row>
    <row r="22" spans="1:11" x14ac:dyDescent="0.25">
      <c r="A22" t="s">
        <v>61</v>
      </c>
      <c r="B22" s="27" t="s">
        <v>95</v>
      </c>
      <c r="C22" s="32" t="s">
        <v>96</v>
      </c>
      <c r="D22" s="3">
        <v>0.44600000000000001</v>
      </c>
      <c r="G22" s="31" t="str">
        <f ca="1">IF(E22="","",IF(AND(J22&gt;=coeff!$B$4,(D22*E22-1)&gt;=OFFSET(coeff!$G$13,(D22+0.1)*10,2)),coeff!$B$3/coeff!$B$7*(D22*E22-1)/(E22-1),0))</f>
        <v/>
      </c>
      <c r="H22" s="36" t="str">
        <f ca="1">IF(F22="","",IF(AND(J22&gt;=coeff!$B$4,(F22*(1-D22)-1)&gt;=OFFSET(coeff!$G$13,((1-D22)+0.1)*10,2)),coeff!$B$3/coeff!$B$7*(F22*(1-D22)-1)/(F22-1),0))</f>
        <v/>
      </c>
      <c r="I22" t="s">
        <v>32</v>
      </c>
      <c r="J22">
        <v>476</v>
      </c>
      <c r="K22" s="38" t="str">
        <f t="shared" si="0"/>
        <v/>
      </c>
    </row>
    <row r="23" spans="1:11" x14ac:dyDescent="0.25">
      <c r="A23" t="s">
        <v>61</v>
      </c>
      <c r="B23" s="27" t="s">
        <v>97</v>
      </c>
      <c r="C23" s="32" t="s">
        <v>98</v>
      </c>
      <c r="D23" s="3">
        <v>7.3999999999999996E-2</v>
      </c>
      <c r="E23" s="24">
        <v>7.55</v>
      </c>
      <c r="F23" s="26">
        <v>1.1200000000000001</v>
      </c>
      <c r="G23" s="31">
        <f ca="1">IF(E23="","",IF(AND(J23&gt;=coeff!$B$4,(D23*E23-1)&gt;=OFFSET(coeff!$G$13,(D23+0.1)*10,2)),coeff!$B$3/coeff!$B$7*(D23*E23-1)/(E23-1),0))</f>
        <v>0</v>
      </c>
      <c r="H23" s="36">
        <f ca="1">IF(F23="","",IF(AND(J23&gt;=coeff!$B$4,(F23*(1-D23)-1)&gt;=OFFSET(coeff!$G$13,((1-D23)+0.1)*10,2)),coeff!$B$3/coeff!$B$7*(F23*(1-D23)-1)/(F23-1),0))</f>
        <v>0</v>
      </c>
      <c r="I23" t="s">
        <v>32</v>
      </c>
      <c r="J23">
        <v>451</v>
      </c>
      <c r="K23" s="38" t="str">
        <f t="shared" ca="1" si="0"/>
        <v/>
      </c>
    </row>
    <row r="24" spans="1:11" x14ac:dyDescent="0.25">
      <c r="G24" s="31" t="str">
        <f ca="1">IF(E24="","",IF(AND(J24&gt;=coeff!$B$4,(D24*E24-1)&gt;=OFFSET(coeff!$G$13,(D24+0.1)*10,2)),coeff!$B$3/coeff!$B$7*(D24*E24-1)/(E24-1),0))</f>
        <v/>
      </c>
      <c r="H24" s="36" t="str">
        <f ca="1">IF(F24="","",IF(AND(J24&gt;=coeff!$B$4,(F24*(1-D24)-1)&gt;=OFFSET(coeff!$G$13,((1-D24)+0.1)*10,2)),coeff!$B$3/coeff!$B$7*(F24*(1-D24)-1)/(F24-1),0))</f>
        <v/>
      </c>
      <c r="K24" s="38" t="str">
        <f t="shared" si="0"/>
        <v/>
      </c>
    </row>
    <row r="25" spans="1:11" x14ac:dyDescent="0.25">
      <c r="G25" s="31" t="str">
        <f ca="1">IF(E25="","",IF(AND(J25&gt;=coeff!$B$4,(D25*E25-1)&gt;=OFFSET(coeff!$G$13,(D25+0.1)*10,2)),coeff!$B$3/coeff!$B$7*(D25*E25-1)/(E25-1),0))</f>
        <v/>
      </c>
      <c r="H25" s="36" t="str">
        <f ca="1">IF(F25="","",IF(AND(J25&gt;=coeff!$B$4,(F25*(1-D25)-1)&gt;=OFFSET(coeff!$G$13,((1-D25)+0.1)*10,2)),coeff!$B$3/coeff!$B$7*(F25*(1-D25)-1)/(F25-1),0))</f>
        <v/>
      </c>
      <c r="K25" s="38" t="str">
        <f t="shared" si="0"/>
        <v/>
      </c>
    </row>
    <row r="26" spans="1:11" x14ac:dyDescent="0.25">
      <c r="G26" s="31" t="str">
        <f ca="1">IF(E26="","",IF(AND(J26&gt;=coeff!$B$4,(D26*E26-1)&gt;=OFFSET(coeff!$G$13,(D26+0.1)*10,2)),coeff!$B$3/coeff!$B$7*(D26*E26-1)/(E26-1),0))</f>
        <v/>
      </c>
      <c r="H26" s="36" t="str">
        <f ca="1">IF(F26="","",IF(AND(J26&gt;=coeff!$B$4,(F26*(1-D26)-1)&gt;=OFFSET(coeff!$G$13,((1-D26)+0.1)*10,2)),coeff!$B$3/coeff!$B$7*(F26*(1-D26)-1)/(F26-1),0))</f>
        <v/>
      </c>
      <c r="K26" s="38" t="str">
        <f t="shared" si="0"/>
        <v/>
      </c>
    </row>
    <row r="27" spans="1:11" x14ac:dyDescent="0.25">
      <c r="G27" s="31" t="str">
        <f ca="1">IF(E27="","",IF(AND(J27&gt;=coeff!$B$4,(D27*E27-1)&gt;=OFFSET(coeff!$G$13,(D27+0.1)*10,2)),coeff!$B$3/coeff!$B$7*(D27*E27-1)/(E27-1),0))</f>
        <v/>
      </c>
      <c r="H27" s="36" t="str">
        <f ca="1">IF(F27="","",IF(AND(J27&gt;=coeff!$B$4,(F27*(1-D27)-1)&gt;=OFFSET(coeff!$G$13,((1-D27)+0.1)*10,2)),coeff!$B$3/coeff!$B$7*(F27*(1-D27)-1)/(F27-1),0))</f>
        <v/>
      </c>
      <c r="K27" s="38" t="str">
        <f t="shared" si="0"/>
        <v/>
      </c>
    </row>
    <row r="28" spans="1:11" x14ac:dyDescent="0.25">
      <c r="G28" s="31" t="str">
        <f ca="1">IF(E28="","",IF(AND(J28&gt;=coeff!$B$4,(D28*E28-1)&gt;=OFFSET(coeff!$G$13,(D28+0.1)*10,2)),coeff!$B$3/coeff!$B$7*(D28*E28-1)/(E28-1),0))</f>
        <v/>
      </c>
      <c r="H28" s="36" t="str">
        <f ca="1">IF(F28="","",IF(AND(J28&gt;=coeff!$B$4,(F28*(1-D28)-1)&gt;=OFFSET(coeff!$G$13,((1-D28)+0.1)*10,2)),coeff!$B$3/coeff!$B$7*(F28*(1-D28)-1)/(F28-1),0))</f>
        <v/>
      </c>
      <c r="K28" s="38" t="str">
        <f t="shared" si="0"/>
        <v/>
      </c>
    </row>
    <row r="29" spans="1:11" x14ac:dyDescent="0.25">
      <c r="G29" s="31" t="str">
        <f ca="1">IF(E29="","",IF(AND(J29&gt;=coeff!$B$4,(D29*E29-1)&gt;=OFFSET(coeff!$G$13,(D29+0.1)*10,2)),coeff!$B$3/coeff!$B$7*(D29*E29-1)/(E29-1),0))</f>
        <v/>
      </c>
      <c r="H29" s="36" t="str">
        <f ca="1">IF(F29="","",IF(AND(J29&gt;=coeff!$B$4,(F29*(1-D29)-1)&gt;=OFFSET(coeff!$G$13,((1-D29)+0.1)*10,2)),coeff!$B$3/coeff!$B$7*(F29*(1-D29)-1)/(F29-1),0))</f>
        <v/>
      </c>
      <c r="K29" s="38" t="str">
        <f t="shared" si="0"/>
        <v/>
      </c>
    </row>
    <row r="30" spans="1:11" x14ac:dyDescent="0.25">
      <c r="G30" s="31" t="str">
        <f ca="1">IF(E30="","",IF(AND(J30&gt;=coeff!$B$4,(D30*E30-1)&gt;=OFFSET(coeff!$G$13,(D30+0.1)*10,2)),coeff!$B$3/coeff!$B$7*(D30*E30-1)/(E30-1),0))</f>
        <v/>
      </c>
      <c r="H30" s="36" t="str">
        <f ca="1">IF(F30="","",IF(AND(J30&gt;=coeff!$B$4,(F30*(1-D30)-1)&gt;=OFFSET(coeff!$G$13,((1-D30)+0.1)*10,2)),coeff!$B$3/coeff!$B$7*(F30*(1-D30)-1)/(F30-1),0))</f>
        <v/>
      </c>
      <c r="K30" s="38" t="str">
        <f t="shared" si="0"/>
        <v/>
      </c>
    </row>
    <row r="31" spans="1:11" x14ac:dyDescent="0.25">
      <c r="G31" s="31" t="str">
        <f ca="1">IF(E31="","",IF(AND(J31&gt;=coeff!$B$4,(D31*E31-1)&gt;=OFFSET(coeff!$G$13,(D31+0.1)*10,2)),coeff!$B$3/coeff!$B$7*(D31*E31-1)/(E31-1),0))</f>
        <v/>
      </c>
      <c r="H31" s="36" t="str">
        <f ca="1">IF(F31="","",IF(AND(J31&gt;=coeff!$B$4,(F31*(1-D31)-1)&gt;=OFFSET(coeff!$G$13,((1-D31)+0.1)*10,2)),coeff!$B$3/coeff!$B$7*(F31*(1-D31)-1)/(F31-1),0))</f>
        <v/>
      </c>
      <c r="K31" s="38" t="str">
        <f t="shared" si="0"/>
        <v/>
      </c>
    </row>
    <row r="32" spans="1:11" x14ac:dyDescent="0.25">
      <c r="G32" s="31" t="str">
        <f ca="1">IF(E32="","",IF(AND(J32&gt;=coeff!$B$4,(D32*E32-1)&gt;=OFFSET(coeff!$G$13,(D32+0.1)*10,2)),coeff!$B$3/coeff!$B$7*(D32*E32-1)/(E32-1),0))</f>
        <v/>
      </c>
      <c r="H32" s="36" t="str">
        <f ca="1">IF(F32="","",IF(AND(J32&gt;=coeff!$B$4,(F32*(1-D32)-1)&gt;=OFFSET(coeff!$G$13,((1-D32)+0.1)*10,2)),coeff!$B$3/coeff!$B$7*(F32*(1-D32)-1)/(F32-1),0))</f>
        <v/>
      </c>
      <c r="K32" s="38" t="str">
        <f t="shared" si="0"/>
        <v/>
      </c>
    </row>
    <row r="33" spans="7:11" x14ac:dyDescent="0.25">
      <c r="G33" s="31" t="str">
        <f ca="1">IF(E33="","",IF(AND(J33&gt;=coeff!$B$4,(D33*E33-1)&gt;=OFFSET(coeff!$G$13,(D33+0.1)*10,2)),coeff!$B$3/coeff!$B$7*(D33*E33-1)/(E33-1),0))</f>
        <v/>
      </c>
      <c r="H33" s="36" t="str">
        <f ca="1">IF(F33="","",IF(AND(J33&gt;=coeff!$B$4,(F33*(1-D33)-1)&gt;=OFFSET(coeff!$G$13,((1-D33)+0.1)*10,2)),coeff!$B$3/coeff!$B$7*(F33*(1-D33)-1)/(F33-1),0))</f>
        <v/>
      </c>
      <c r="K33" s="38" t="str">
        <f t="shared" si="0"/>
        <v/>
      </c>
    </row>
    <row r="34" spans="7:11" x14ac:dyDescent="0.25">
      <c r="G34" s="31" t="str">
        <f ca="1">IF(E34="","",IF(AND(J34&gt;=coeff!$B$4,(D34*E34-1)&gt;=OFFSET(coeff!$G$13,(D34+0.1)*10,2)),coeff!$B$3/coeff!$B$7*(D34*E34-1)/(E34-1),0))</f>
        <v/>
      </c>
      <c r="H34" s="36" t="str">
        <f ca="1">IF(F34="","",IF(AND(J34&gt;=coeff!$B$4,(F34*(1-D34)-1)&gt;=OFFSET(coeff!$G$13,((1-D34)+0.1)*10,2)),coeff!$B$3/coeff!$B$7*(F34*(1-D34)-1)/(F34-1),0))</f>
        <v/>
      </c>
      <c r="K34" s="38" t="str">
        <f t="shared" si="0"/>
        <v/>
      </c>
    </row>
    <row r="35" spans="7:11" x14ac:dyDescent="0.25">
      <c r="G35" s="31" t="str">
        <f ca="1">IF(E35="","",IF(AND(J35&gt;=coeff!$B$4,(D35*E35-1)&gt;=OFFSET(coeff!$G$13,(D35+0.1)*10,2)),coeff!$B$3/coeff!$B$7*(D35*E35-1)/(E35-1),0))</f>
        <v/>
      </c>
      <c r="H35" s="36" t="str">
        <f ca="1">IF(F35="","",IF(AND(J35&gt;=coeff!$B$4,(F35*(1-D35)-1)&gt;=OFFSET(coeff!$G$13,((1-D35)+0.1)*10,2)),coeff!$B$3/coeff!$B$7*(F35*(1-D35)-1)/(F35-1),0))</f>
        <v/>
      </c>
      <c r="K35" s="38" t="str">
        <f t="shared" si="0"/>
        <v/>
      </c>
    </row>
    <row r="36" spans="7:11" x14ac:dyDescent="0.25">
      <c r="G36" s="31" t="str">
        <f ca="1">IF(E36="","",IF(AND(J36&gt;=coeff!$B$4,(D36*E36-1)&gt;=OFFSET(coeff!$G$13,(D36+0.1)*10,2)),coeff!$B$3/coeff!$B$7*(D36*E36-1)/(E36-1),0))</f>
        <v/>
      </c>
      <c r="H36" s="36" t="str">
        <f ca="1">IF(F36="","",IF(AND(J36&gt;=coeff!$B$4,(F36*(1-D36)-1)&gt;=OFFSET(coeff!$G$13,((1-D36)+0.1)*10,2)),coeff!$B$3/coeff!$B$7*(F36*(1-D36)-1)/(F36-1),0))</f>
        <v/>
      </c>
      <c r="K36" s="38" t="str">
        <f t="shared" si="0"/>
        <v/>
      </c>
    </row>
    <row r="37" spans="7:11" x14ac:dyDescent="0.25">
      <c r="G37" s="31" t="str">
        <f ca="1">IF(E37="","",IF(AND(J37&gt;=coeff!$B$4,(D37*E37-1)&gt;=OFFSET(coeff!$G$13,(D37+0.1)*10,2)),coeff!$B$3/coeff!$B$7*(D37*E37-1)/(E37-1),0))</f>
        <v/>
      </c>
      <c r="H37" s="36" t="str">
        <f ca="1">IF(F37="","",IF(AND(J37&gt;=coeff!$B$4,(F37*(1-D37)-1)&gt;=OFFSET(coeff!$G$13,((1-D37)+0.1)*10,2)),coeff!$B$3/coeff!$B$7*(F37*(1-D37)-1)/(F37-1),0))</f>
        <v/>
      </c>
      <c r="K37" s="38" t="str">
        <f t="shared" si="0"/>
        <v/>
      </c>
    </row>
    <row r="38" spans="7:11" x14ac:dyDescent="0.25">
      <c r="G38" s="31" t="str">
        <f ca="1">IF(E38="","",IF(AND(J38&gt;=coeff!$B$4,(D38*E38-1)&gt;=OFFSET(coeff!$G$13,(D38+0.1)*10,2)),coeff!$B$3/coeff!$B$7*(D38*E38-1)/(E38-1),0))</f>
        <v/>
      </c>
      <c r="H38" s="36" t="str">
        <f ca="1">IF(F38="","",IF(AND(J38&gt;=coeff!$B$4,(F38*(1-D38)-1)&gt;=OFFSET(coeff!$G$13,((1-D38)+0.1)*10,2)),coeff!$B$3/coeff!$B$7*(F38*(1-D38)-1)/(F38-1),0))</f>
        <v/>
      </c>
      <c r="K38" s="38" t="str">
        <f t="shared" si="0"/>
        <v/>
      </c>
    </row>
    <row r="39" spans="7:11" x14ac:dyDescent="0.25">
      <c r="G39" s="31" t="str">
        <f ca="1">IF(E39="","",IF(AND(J39&gt;=coeff!$B$4,(D39*E39-1)&gt;=OFFSET(coeff!$G$13,(D39+0.1)*10,2)),coeff!$B$3/coeff!$B$7*(D39*E39-1)/(E39-1),0))</f>
        <v/>
      </c>
      <c r="H39" s="36" t="str">
        <f ca="1">IF(F39="","",IF(AND(J39&gt;=coeff!$B$4,(F39*(1-D39)-1)&gt;=OFFSET(coeff!$G$13,((1-D39)+0.1)*10,2)),coeff!$B$3/coeff!$B$7*(F39*(1-D39)-1)/(F39-1),0))</f>
        <v/>
      </c>
      <c r="K39" s="38" t="str">
        <f t="shared" si="0"/>
        <v/>
      </c>
    </row>
    <row r="40" spans="7:11" x14ac:dyDescent="0.25">
      <c r="G40" s="31" t="str">
        <f ca="1">IF(E40="","",IF(AND(J40&gt;=coeff!$B$4,(D40*E40-1)&gt;=OFFSET(coeff!$G$13,(D40+0.1)*10,2)),coeff!$B$3/coeff!$B$7*(D40*E40-1)/(E40-1),0))</f>
        <v/>
      </c>
      <c r="H40" s="36" t="str">
        <f ca="1">IF(F40="","",IF(AND(J40&gt;=coeff!$B$4,(F40*(1-D40)-1)&gt;=OFFSET(coeff!$G$13,((1-D40)+0.1)*10,2)),coeff!$B$3/coeff!$B$7*(F40*(1-D40)-1)/(F40-1),0))</f>
        <v/>
      </c>
      <c r="K40" s="38" t="str">
        <f t="shared" si="0"/>
        <v/>
      </c>
    </row>
    <row r="41" spans="7:11" x14ac:dyDescent="0.25">
      <c r="G41" s="31" t="str">
        <f ca="1">IF(E41="","",IF(AND(J41&gt;=coeff!$B$4,(D41*E41-1)&gt;=OFFSET(coeff!$G$13,(D41+0.1)*10,2)),coeff!$B$3/coeff!$B$7*(D41*E41-1)/(E41-1),0))</f>
        <v/>
      </c>
      <c r="H41" s="36" t="str">
        <f ca="1">IF(F41="","",IF(AND(J41&gt;=coeff!$B$4,(F41*(1-D41)-1)&gt;=OFFSET(coeff!$G$13,((1-D41)+0.1)*10,2)),coeff!$B$3/coeff!$B$7*(F41*(1-D41)-1)/(F41-1),0))</f>
        <v/>
      </c>
      <c r="K41" s="38" t="str">
        <f t="shared" si="0"/>
        <v/>
      </c>
    </row>
    <row r="42" spans="7:11" x14ac:dyDescent="0.25">
      <c r="G42" s="31" t="str">
        <f ca="1">IF(E42="","",IF(AND(J42&gt;=coeff!$B$4,(D42*E42-1)&gt;=OFFSET(coeff!$G$13,(D42+0.1)*10,2)),coeff!$B$3/coeff!$B$7*(D42*E42-1)/(E42-1),0))</f>
        <v/>
      </c>
      <c r="H42" s="36" t="str">
        <f ca="1">IF(F42="","",IF(AND(J42&gt;=coeff!$B$4,(F42*(1-D42)-1)&gt;=OFFSET(coeff!$G$13,((1-D42)+0.1)*10,2)),coeff!$B$3/coeff!$B$7*(F42*(1-D42)-1)/(F42-1),0))</f>
        <v/>
      </c>
      <c r="K42" s="38" t="str">
        <f t="shared" si="0"/>
        <v/>
      </c>
    </row>
    <row r="43" spans="7:11" x14ac:dyDescent="0.25">
      <c r="G43" s="31" t="str">
        <f ca="1">IF(E43="","",IF(AND(J43&gt;=coeff!$B$4,(D43*E43-1)&gt;=OFFSET(coeff!$G$13,(D43+0.1)*10,2)),coeff!$B$3/coeff!$B$7*(D43*E43-1)/(E43-1),0))</f>
        <v/>
      </c>
      <c r="H43" s="36" t="str">
        <f ca="1">IF(F43="","",IF(AND(J43&gt;=coeff!$B$4,(F43*(1-D43)-1)&gt;=OFFSET(coeff!$G$13,((1-D43)+0.1)*10,2)),coeff!$B$3/coeff!$B$7*(F43*(1-D43)-1)/(F43-1),0))</f>
        <v/>
      </c>
      <c r="K43" s="38" t="str">
        <f t="shared" si="0"/>
        <v/>
      </c>
    </row>
    <row r="44" spans="7:11" x14ac:dyDescent="0.25">
      <c r="G44" s="31" t="str">
        <f ca="1">IF(E44="","",IF(AND(J44&gt;=coeff!$B$4,(D44*E44-1)&gt;=OFFSET(coeff!$G$13,(D44+0.1)*10,2)),coeff!$B$3/coeff!$B$7*(D44*E44-1)/(E44-1),0))</f>
        <v/>
      </c>
      <c r="H44" s="36" t="str">
        <f ca="1">IF(F44="","",IF(AND(J44&gt;=coeff!$B$4,(F44*(1-D44)-1)&gt;=OFFSET(coeff!$G$13,((1-D44)+0.1)*10,2)),coeff!$B$3/coeff!$B$7*(F44*(1-D44)-1)/(F44-1),0))</f>
        <v/>
      </c>
      <c r="K44" s="38" t="str">
        <f t="shared" si="0"/>
        <v/>
      </c>
    </row>
    <row r="45" spans="7:11" x14ac:dyDescent="0.25">
      <c r="G45" s="31" t="str">
        <f ca="1">IF(E45="","",IF(AND(J45&gt;=coeff!$B$4,(D45*E45-1)&gt;=OFFSET(coeff!$G$13,(D45+0.1)*10,2)),coeff!$B$3/coeff!$B$7*(D45*E45-1)/(E45-1),0))</f>
        <v/>
      </c>
      <c r="H45" s="36" t="str">
        <f ca="1">IF(F45="","",IF(AND(J45&gt;=coeff!$B$4,(F45*(1-D45)-1)&gt;=OFFSET(coeff!$G$13,((1-D45)+0.1)*10,2)),coeff!$B$3/coeff!$B$7*(F45*(1-D45)-1)/(F45-1),0))</f>
        <v/>
      </c>
      <c r="K45" s="38" t="str">
        <f t="shared" si="0"/>
        <v/>
      </c>
    </row>
    <row r="46" spans="7:11" x14ac:dyDescent="0.25">
      <c r="G46" s="31" t="str">
        <f ca="1">IF(E46="","",IF(AND(J46&gt;=coeff!$B$4,(D46*E46-1)&gt;=OFFSET(coeff!$G$13,(D46+0.1)*10,2)),coeff!$B$3/coeff!$B$7*(D46*E46-1)/(E46-1),0))</f>
        <v/>
      </c>
      <c r="H46" s="36" t="str">
        <f ca="1">IF(F46="","",IF(AND(J46&gt;=coeff!$B$4,(F46*(1-D46)-1)&gt;=OFFSET(coeff!$G$13,((1-D46)+0.1)*10,2)),coeff!$B$3/coeff!$B$7*(F46*(1-D46)-1)/(F46-1),0))</f>
        <v/>
      </c>
      <c r="K46" s="38" t="str">
        <f t="shared" si="0"/>
        <v/>
      </c>
    </row>
    <row r="47" spans="7:11" x14ac:dyDescent="0.25">
      <c r="G47" s="31" t="str">
        <f ca="1">IF(E47="","",IF(AND(J47&gt;=coeff!$B$4,(D47*E47-1)&gt;=OFFSET(coeff!$G$13,(D47+0.1)*10,2)),coeff!$B$3/coeff!$B$7*(D47*E47-1)/(E47-1),0))</f>
        <v/>
      </c>
      <c r="H47" s="36" t="str">
        <f ca="1">IF(F47="","",IF(AND(J47&gt;=coeff!$B$4,(F47*(1-D47)-1)&gt;=OFFSET(coeff!$G$13,((1-D47)+0.1)*10,2)),coeff!$B$3/coeff!$B$7*(F47*(1-D47)-1)/(F47-1),0))</f>
        <v/>
      </c>
      <c r="K47" s="38" t="str">
        <f t="shared" si="0"/>
        <v/>
      </c>
    </row>
    <row r="48" spans="7:11" x14ac:dyDescent="0.25">
      <c r="G48" s="31" t="str">
        <f ca="1">IF(E48="","",IF(AND(J48&gt;=coeff!$B$4,(D48*E48-1)&gt;=OFFSET(coeff!$G$13,(D48+0.1)*10,2)),coeff!$B$3/coeff!$B$7*(D48*E48-1)/(E48-1),0))</f>
        <v/>
      </c>
      <c r="H48" s="36" t="str">
        <f ca="1">IF(F48="","",IF(AND(J48&gt;=coeff!$B$4,(F48*(1-D48)-1)&gt;=OFFSET(coeff!$G$13,((1-D48)+0.1)*10,2)),coeff!$B$3/coeff!$B$7*(F48*(1-D48)-1)/(F48-1),0))</f>
        <v/>
      </c>
      <c r="K48" s="38" t="str">
        <f t="shared" si="0"/>
        <v/>
      </c>
    </row>
    <row r="49" spans="7:11" x14ac:dyDescent="0.25">
      <c r="G49" s="31" t="str">
        <f ca="1">IF(E49="","",IF(AND(J49&gt;=coeff!$B$4,(D49*E49-1)&gt;=OFFSET(coeff!$G$13,(D49+0.1)*10,2)),coeff!$B$3/coeff!$B$7*(D49*E49-1)/(E49-1),0))</f>
        <v/>
      </c>
      <c r="H49" s="36" t="str">
        <f ca="1">IF(F49="","",IF(AND(J49&gt;=coeff!$B$4,(F49*(1-D49)-1)&gt;=OFFSET(coeff!$G$13,((1-D49)+0.1)*10,2)),coeff!$B$3/coeff!$B$7*(F49*(1-D49)-1)/(F49-1),0))</f>
        <v/>
      </c>
      <c r="K49" s="38" t="str">
        <f t="shared" si="0"/>
        <v/>
      </c>
    </row>
    <row r="50" spans="7:11" x14ac:dyDescent="0.25">
      <c r="G50" s="31" t="str">
        <f ca="1">IF(E50="","",IF(AND(J50&gt;=coeff!$B$4,(D50*E50-1)&gt;=OFFSET(coeff!$G$13,(D50+0.1)*10,2)),coeff!$B$3/coeff!$B$7*(D50*E50-1)/(E50-1),0))</f>
        <v/>
      </c>
      <c r="H50" s="36" t="str">
        <f ca="1">IF(F50="","",IF(AND(J50&gt;=coeff!$B$4,(F50*(1-D50)-1)&gt;=OFFSET(coeff!$G$13,((1-D50)+0.1)*10,2)),coeff!$B$3/coeff!$B$7*(F50*(1-D50)-1)/(F50-1),0))</f>
        <v/>
      </c>
      <c r="K50" s="38" t="str">
        <f t="shared" si="0"/>
        <v/>
      </c>
    </row>
    <row r="51" spans="7:11" x14ac:dyDescent="0.25">
      <c r="G51" s="31" t="str">
        <f ca="1">IF(E51="","",IF(AND(J51&gt;=coeff!$B$4,(D51*E51-1)&gt;=OFFSET(coeff!$G$13,(D51+0.1)*10,2)),coeff!$B$3/coeff!$B$7*(D51*E51-1)/(E51-1),0))</f>
        <v/>
      </c>
      <c r="H51" s="36" t="str">
        <f ca="1">IF(F51="","",IF(AND(J51&gt;=coeff!$B$4,(F51*(1-D51)-1)&gt;=OFFSET(coeff!$G$13,((1-D51)+0.1)*10,2)),coeff!$B$3/coeff!$B$7*(F51*(1-D51)-1)/(F51-1),0))</f>
        <v/>
      </c>
      <c r="K51" s="38" t="str">
        <f t="shared" si="0"/>
        <v/>
      </c>
    </row>
    <row r="52" spans="7:11" x14ac:dyDescent="0.25">
      <c r="G52" s="31" t="str">
        <f ca="1">IF(E52="","",IF(AND(J52&gt;=coeff!$B$4,(D52*E52-1)&gt;=OFFSET(coeff!$G$13,(D52+0.1)*10,2)),coeff!$B$3/coeff!$B$7*(D52*E52-1)/(E52-1),0))</f>
        <v/>
      </c>
      <c r="H52" s="36" t="str">
        <f ca="1">IF(F52="","",IF(AND(J52&gt;=coeff!$B$4,(F52*(1-D52)-1)&gt;=OFFSET(coeff!$G$13,((1-D52)+0.1)*10,2)),coeff!$B$3/coeff!$B$7*(F52*(1-D52)-1)/(F52-1),0))</f>
        <v/>
      </c>
      <c r="K52" s="38" t="str">
        <f t="shared" si="0"/>
        <v/>
      </c>
    </row>
    <row r="53" spans="7:11" x14ac:dyDescent="0.25">
      <c r="G53" s="31" t="str">
        <f ca="1">IF(E53="","",IF(AND(J53&gt;=coeff!$B$4,(D53*E53-1)&gt;=OFFSET(coeff!$G$13,(D53+0.1)*10,2)),coeff!$B$3/coeff!$B$7*(D53*E53-1)/(E53-1),0))</f>
        <v/>
      </c>
      <c r="H53" s="36" t="str">
        <f ca="1">IF(F53="","",IF(AND(J53&gt;=coeff!$B$4,(F53*(1-D53)-1)&gt;=OFFSET(coeff!$G$13,((1-D53)+0.1)*10,2)),coeff!$B$3/coeff!$B$7*(F53*(1-D53)-1)/(F53-1),0))</f>
        <v/>
      </c>
      <c r="K53" s="38" t="str">
        <f t="shared" si="0"/>
        <v/>
      </c>
    </row>
    <row r="54" spans="7:11" x14ac:dyDescent="0.25">
      <c r="G54" s="31" t="str">
        <f ca="1">IF(E54="","",IF(AND(J54&gt;=coeff!$B$4,(D54*E54-1)&gt;=OFFSET(coeff!$G$13,(D54+0.1)*10,2)),coeff!$B$3/coeff!$B$7*(D54*E54-1)/(E54-1),0))</f>
        <v/>
      </c>
      <c r="H54" s="36" t="str">
        <f ca="1">IF(F54="","",IF(AND(J54&gt;=coeff!$B$4,(F54*(1-D54)-1)&gt;=OFFSET(coeff!$G$13,((1-D54)+0.1)*10,2)),coeff!$B$3/coeff!$B$7*(F54*(1-D54)-1)/(F54-1),0))</f>
        <v/>
      </c>
      <c r="K54" s="38" t="str">
        <f t="shared" si="0"/>
        <v/>
      </c>
    </row>
    <row r="55" spans="7:11" x14ac:dyDescent="0.25">
      <c r="G55" s="31" t="str">
        <f ca="1">IF(E55="","",IF(AND(J55&gt;=coeff!$B$4,(D55*E55-1)&gt;=OFFSET(coeff!$G$13,(D55+0.1)*10,2)),coeff!$B$3/coeff!$B$7*(D55*E55-1)/(E55-1),0))</f>
        <v/>
      </c>
      <c r="H55" s="36" t="str">
        <f ca="1">IF(F55="","",IF(AND(J55&gt;=coeff!$B$4,(F55*(1-D55)-1)&gt;=OFFSET(coeff!$G$13,((1-D55)+0.1)*10,2)),coeff!$B$3/coeff!$B$7*(F55*(1-D55)-1)/(F55-1),0))</f>
        <v/>
      </c>
      <c r="K55" s="38" t="str">
        <f t="shared" si="0"/>
        <v/>
      </c>
    </row>
    <row r="56" spans="7:11" x14ac:dyDescent="0.25">
      <c r="G56" s="31" t="str">
        <f ca="1">IF(E56="","",IF(AND(J56&gt;=coeff!$B$4,(D56*E56-1)&gt;=OFFSET(coeff!$G$13,(D56+0.1)*10,2)),coeff!$B$3/coeff!$B$7*(D56*E56-1)/(E56-1),0))</f>
        <v/>
      </c>
      <c r="H56" s="36" t="str">
        <f ca="1">IF(F56="","",IF(AND(J56&gt;=coeff!$B$4,(F56*(1-D56)-1)&gt;=OFFSET(coeff!$G$13,((1-D56)+0.1)*10,2)),coeff!$B$3/coeff!$B$7*(F56*(1-D56)-1)/(F56-1),0))</f>
        <v/>
      </c>
      <c r="K56" s="38" t="str">
        <f t="shared" si="0"/>
        <v/>
      </c>
    </row>
    <row r="57" spans="7:11" x14ac:dyDescent="0.25">
      <c r="G57" s="31" t="str">
        <f ca="1">IF(E57="","",IF(AND(J57&gt;=coeff!$B$4,(D57*E57-1)&gt;=OFFSET(coeff!$G$13,(D57+0.1)*10,2)),coeff!$B$3/coeff!$B$7*(D57*E57-1)/(E57-1),0))</f>
        <v/>
      </c>
      <c r="H57" s="36" t="str">
        <f ca="1">IF(F57="","",IF(AND(J57&gt;=coeff!$B$4,(F57*(1-D57)-1)&gt;=OFFSET(coeff!$G$13,((1-D57)+0.1)*10,2)),coeff!$B$3/coeff!$B$7*(F57*(1-D57)-1)/(F57-1),0))</f>
        <v/>
      </c>
      <c r="K57" s="38" t="str">
        <f t="shared" si="0"/>
        <v/>
      </c>
    </row>
    <row r="58" spans="7:11" x14ac:dyDescent="0.25">
      <c r="G58" s="31" t="str">
        <f ca="1">IF(E58="","",IF(AND(J58&gt;=coeff!$B$4,(D58*E58-1)&gt;=OFFSET(coeff!$G$13,(D58+0.1)*10,2)),coeff!$B$3/coeff!$B$7*(D58*E58-1)/(E58-1),0))</f>
        <v/>
      </c>
      <c r="H58" s="36" t="str">
        <f ca="1">IF(F58="","",IF(AND(J58&gt;=coeff!$B$4,(F58*(1-D58)-1)&gt;=OFFSET(coeff!$G$13,((1-D58)+0.1)*10,2)),coeff!$B$3/coeff!$B$7*(F58*(1-D58)-1)/(F58-1),0))</f>
        <v/>
      </c>
      <c r="K58" s="38" t="str">
        <f t="shared" si="0"/>
        <v/>
      </c>
    </row>
    <row r="59" spans="7:11" x14ac:dyDescent="0.25">
      <c r="G59" s="31" t="str">
        <f ca="1">IF(E59="","",IF(AND(J59&gt;=coeff!$B$4,(D59*E59-1)&gt;=OFFSET(coeff!$G$13,(D59+0.1)*10,2)),coeff!$B$3/coeff!$B$7*(D59*E59-1)/(E59-1),0))</f>
        <v/>
      </c>
      <c r="H59" s="36" t="str">
        <f ca="1">IF(F59="","",IF(AND(J59&gt;=coeff!$B$4,(F59*(1-D59)-1)&gt;=OFFSET(coeff!$G$13,((1-D59)+0.1)*10,2)),coeff!$B$3/coeff!$B$7*(F59*(1-D59)-1)/(F59-1),0))</f>
        <v/>
      </c>
      <c r="K59" s="38" t="str">
        <f t="shared" si="0"/>
        <v/>
      </c>
    </row>
    <row r="60" spans="7:11" x14ac:dyDescent="0.25">
      <c r="G60" s="31" t="str">
        <f ca="1">IF(E60="","",IF(AND(J60&gt;=coeff!$B$4,(D60*E60-1)&gt;=OFFSET(coeff!$G$13,(D60+0.1)*10,2)),coeff!$B$3/coeff!$B$7*(D60*E60-1)/(E60-1),0))</f>
        <v/>
      </c>
      <c r="H60" s="36" t="str">
        <f ca="1">IF(F60="","",IF(AND(J60&gt;=coeff!$B$4,(F60*(1-D60)-1)&gt;=OFFSET(coeff!$G$13,((1-D60)+0.1)*10,2)),coeff!$B$3/coeff!$B$7*(F60*(1-D60)-1)/(F60-1),0))</f>
        <v/>
      </c>
      <c r="K60" s="38" t="str">
        <f t="shared" si="0"/>
        <v/>
      </c>
    </row>
    <row r="61" spans="7:11" x14ac:dyDescent="0.25">
      <c r="G61" s="31" t="str">
        <f ca="1">IF(E61="","",IF(AND(J61&gt;=coeff!$B$4,(D61*E61-1)&gt;=OFFSET(coeff!$G$13,(D61+0.1)*10,2)),coeff!$B$3/coeff!$B$7*(D61*E61-1)/(E61-1),0))</f>
        <v/>
      </c>
      <c r="H61" s="36" t="str">
        <f ca="1">IF(F61="","",IF(AND(J61&gt;=coeff!$B$4,(F61*(1-D61)-1)&gt;=OFFSET(coeff!$G$13,((1-D61)+0.1)*10,2)),coeff!$B$3/coeff!$B$7*(F61*(1-D61)-1)/(F61-1),0))</f>
        <v/>
      </c>
      <c r="K61" s="38" t="str">
        <f t="shared" si="0"/>
        <v/>
      </c>
    </row>
    <row r="62" spans="7:11" x14ac:dyDescent="0.25">
      <c r="G62" s="31" t="str">
        <f ca="1">IF(E62="","",IF(AND(J62&gt;=coeff!$B$4,(D62*E62-1)&gt;=OFFSET(coeff!$G$13,(D62+0.1)*10,2)),coeff!$B$3/coeff!$B$7*(D62*E62-1)/(E62-1),0))</f>
        <v/>
      </c>
      <c r="H62" s="36" t="str">
        <f ca="1">IF(F62="","",IF(AND(J62&gt;=coeff!$B$4,(F62*(1-D62)-1)&gt;=OFFSET(coeff!$G$13,((1-D62)+0.1)*10,2)),coeff!$B$3/coeff!$B$7*(F62*(1-D62)-1)/(F62-1),0))</f>
        <v/>
      </c>
      <c r="K62" s="38" t="str">
        <f t="shared" si="0"/>
        <v/>
      </c>
    </row>
    <row r="63" spans="7:11" x14ac:dyDescent="0.25">
      <c r="G63" s="31" t="str">
        <f ca="1">IF(E63="","",IF(AND(J63&gt;=coeff!$B$4,(D63*E63-1)&gt;=OFFSET(coeff!$G$13,(D63+0.1)*10,2)),coeff!$B$3/coeff!$B$7*(D63*E63-1)/(E63-1),0))</f>
        <v/>
      </c>
      <c r="H63" s="36" t="str">
        <f ca="1">IF(F63="","",IF(AND(J63&gt;=coeff!$B$4,(F63*(1-D63)-1)&gt;=OFFSET(coeff!$G$13,((1-D63)+0.1)*10,2)),coeff!$B$3/coeff!$B$7*(F63*(1-D63)-1)/(F63-1),0))</f>
        <v/>
      </c>
      <c r="K63" s="38" t="str">
        <f t="shared" si="0"/>
        <v/>
      </c>
    </row>
    <row r="64" spans="7:11" x14ac:dyDescent="0.25">
      <c r="G64" s="31" t="str">
        <f ca="1">IF(E64="","",IF(AND(J64&gt;=coeff!$B$4,(D64*E64-1)&gt;=OFFSET(coeff!$G$13,(D64+0.1)*10,2)),coeff!$B$3/coeff!$B$7*(D64*E64-1)/(E64-1),0))</f>
        <v/>
      </c>
      <c r="H64" s="36" t="str">
        <f ca="1">IF(F64="","",IF(AND(J64&gt;=coeff!$B$4,(F64*(1-D64)-1)&gt;=OFFSET(coeff!$G$13,((1-D64)+0.1)*10,2)),coeff!$B$3/coeff!$B$7*(F64*(1-D64)-1)/(F64-1),0))</f>
        <v/>
      </c>
      <c r="K64" s="38" t="str">
        <f t="shared" si="0"/>
        <v/>
      </c>
    </row>
    <row r="65" spans="7:11" x14ac:dyDescent="0.25">
      <c r="G65" s="31" t="str">
        <f ca="1">IF(E65="","",IF(AND(J65&gt;=coeff!$B$4,(D65*E65-1)&gt;=OFFSET(coeff!$G$13,(D65+0.1)*10,2)),coeff!$B$3/coeff!$B$7*(D65*E65-1)/(E65-1),0))</f>
        <v/>
      </c>
      <c r="H65" s="36" t="str">
        <f ca="1">IF(F65="","",IF(AND(J65&gt;=coeff!$B$4,(F65*(1-D65)-1)&gt;=OFFSET(coeff!$G$13,((1-D65)+0.1)*10,2)),coeff!$B$3/coeff!$B$7*(F65*(1-D65)-1)/(F65-1),0))</f>
        <v/>
      </c>
      <c r="K65" s="38" t="str">
        <f t="shared" si="0"/>
        <v/>
      </c>
    </row>
    <row r="66" spans="7:11" x14ac:dyDescent="0.25">
      <c r="G66" s="31" t="str">
        <f ca="1">IF(E66="","",IF(AND(J66&gt;=coeff!$B$4,(D66*E66-1)&gt;=OFFSET(coeff!$G$13,(D66+0.1)*10,2)),coeff!$B$3/coeff!$B$7*(D66*E66-1)/(E66-1),0))</f>
        <v/>
      </c>
      <c r="H66" s="36" t="str">
        <f ca="1">IF(F66="","",IF(AND(J66&gt;=coeff!$B$4,(F66*(1-D66)-1)&gt;=OFFSET(coeff!$G$13,((1-D66)+0.1)*10,2)),coeff!$B$3/coeff!$B$7*(F66*(1-D66)-1)/(F66-1),0))</f>
        <v/>
      </c>
      <c r="K66" s="38" t="str">
        <f t="shared" si="0"/>
        <v/>
      </c>
    </row>
    <row r="67" spans="7:11" x14ac:dyDescent="0.25">
      <c r="G67" s="31" t="str">
        <f ca="1">IF(E67="","",IF(AND(J67&gt;=coeff!$B$4,(D67*E67-1)&gt;=OFFSET(coeff!$G$13,(D67+0.1)*10,2)),coeff!$B$3/coeff!$B$7*(D67*E67-1)/(E67-1),0))</f>
        <v/>
      </c>
      <c r="H67" s="36" t="str">
        <f ca="1">IF(F67="","",IF(AND(J67&gt;=coeff!$B$4,(F67*(1-D67)-1)&gt;=OFFSET(coeff!$G$13,((1-D67)+0.1)*10,2)),coeff!$B$3/coeff!$B$7*(F67*(1-D67)-1)/(F67-1),0))</f>
        <v/>
      </c>
      <c r="K67" s="38" t="str">
        <f t="shared" si="0"/>
        <v/>
      </c>
    </row>
    <row r="68" spans="7:11" x14ac:dyDescent="0.25">
      <c r="G68" s="31" t="str">
        <f ca="1">IF(E68="","",IF(AND(J68&gt;=coeff!$B$4,(D68*E68-1)&gt;=OFFSET(coeff!$G$13,(D68+0.1)*10,2)),coeff!$B$3/coeff!$B$7*(D68*E68-1)/(E68-1),0))</f>
        <v/>
      </c>
      <c r="H68" s="36" t="str">
        <f ca="1">IF(F68="","",IF(AND(J68&gt;=coeff!$B$4,(F68*(1-D68)-1)&gt;=OFFSET(coeff!$G$13,((1-D68)+0.1)*10,2)),coeff!$B$3/coeff!$B$7*(F68*(1-D68)-1)/(F68-1),0))</f>
        <v/>
      </c>
      <c r="K68" s="38" t="str">
        <f t="shared" si="0"/>
        <v/>
      </c>
    </row>
    <row r="69" spans="7:11" x14ac:dyDescent="0.25">
      <c r="G69" s="31" t="str">
        <f ca="1">IF(E69="","",IF(AND(J69&gt;=coeff!$B$4,(D69*E69-1)&gt;=OFFSET(coeff!$G$13,(D69+0.1)*10,2)),coeff!$B$3/coeff!$B$7*(D69*E69-1)/(E69-1),0))</f>
        <v/>
      </c>
      <c r="H69" s="36" t="str">
        <f ca="1">IF(F69="","",IF(AND(J69&gt;=coeff!$B$4,(F69*(1-D69)-1)&gt;=OFFSET(coeff!$G$13,((1-D69)+0.1)*10,2)),coeff!$B$3/coeff!$B$7*(F69*(1-D69)-1)/(F69-1),0))</f>
        <v/>
      </c>
      <c r="K69" s="38" t="str">
        <f t="shared" si="0"/>
        <v/>
      </c>
    </row>
    <row r="70" spans="7:11" x14ac:dyDescent="0.25">
      <c r="G70" s="31" t="str">
        <f ca="1">IF(E70="","",IF(AND(J70&gt;=coeff!$B$4,(D70*E70-1)&gt;=OFFSET(coeff!$G$13,(D70+0.1)*10,2)),coeff!$B$3/coeff!$B$7*(D70*E70-1)/(E70-1),0))</f>
        <v/>
      </c>
      <c r="H70" s="36" t="str">
        <f ca="1">IF(F70="","",IF(AND(J70&gt;=coeff!$B$4,(F70*(1-D70)-1)&gt;=OFFSET(coeff!$G$13,((1-D70)+0.1)*10,2)),coeff!$B$3/coeff!$B$7*(F70*(1-D70)-1)/(F70-1),0))</f>
        <v/>
      </c>
      <c r="K70" s="38" t="str">
        <f t="shared" ref="K70:K120" si="1">IF(E70="","",IF(G70&gt;0,E70*D70-1,IF(H70&gt;0,F70*(1-D70)-1,"")))</f>
        <v/>
      </c>
    </row>
    <row r="71" spans="7:11" x14ac:dyDescent="0.25">
      <c r="G71" s="31" t="str">
        <f ca="1">IF(E71="","",IF(AND(J71&gt;=coeff!$B$4,(D71*E71-1)&gt;=OFFSET(coeff!$G$13,(D71+0.1)*10,2)),coeff!$B$3/coeff!$B$7*(D71*E71-1)/(E71-1),0))</f>
        <v/>
      </c>
      <c r="H71" s="36" t="str">
        <f ca="1">IF(F71="","",IF(AND(J71&gt;=coeff!$B$4,(F71*(1-D71)-1)&gt;=OFFSET(coeff!$G$13,((1-D71)+0.1)*10,2)),coeff!$B$3/coeff!$B$7*(F71*(1-D71)-1)/(F71-1),0))</f>
        <v/>
      </c>
      <c r="K71" s="38" t="str">
        <f t="shared" si="1"/>
        <v/>
      </c>
    </row>
    <row r="72" spans="7:11" x14ac:dyDescent="0.25">
      <c r="G72" s="31" t="str">
        <f ca="1">IF(E72="","",IF(AND(J72&gt;=coeff!$B$4,(D72*E72-1)&gt;=OFFSET(coeff!$G$13,(D72+0.1)*10,2)),coeff!$B$3/coeff!$B$7*(D72*E72-1)/(E72-1),0))</f>
        <v/>
      </c>
      <c r="H72" s="36" t="str">
        <f ca="1">IF(F72="","",IF(AND(J72&gt;=coeff!$B$4,(F72*(1-D72)-1)&gt;=OFFSET(coeff!$G$13,((1-D72)+0.1)*10,2)),coeff!$B$3/coeff!$B$7*(F72*(1-D72)-1)/(F72-1),0))</f>
        <v/>
      </c>
      <c r="K72" s="38" t="str">
        <f t="shared" si="1"/>
        <v/>
      </c>
    </row>
    <row r="73" spans="7:11" x14ac:dyDescent="0.25">
      <c r="G73" s="31" t="str">
        <f ca="1">IF(E73="","",IF(AND(J73&gt;=coeff!$B$4,(D73*E73-1)&gt;=OFFSET(coeff!$G$13,(D73+0.1)*10,2)),coeff!$B$3/coeff!$B$7*(D73*E73-1)/(E73-1),0))</f>
        <v/>
      </c>
      <c r="H73" s="36" t="str">
        <f ca="1">IF(F73="","",IF(AND(J73&gt;=coeff!$B$4,(F73*(1-D73)-1)&gt;=OFFSET(coeff!$G$13,((1-D73)+0.1)*10,2)),coeff!$B$3/coeff!$B$7*(F73*(1-D73)-1)/(F73-1),0))</f>
        <v/>
      </c>
      <c r="K73" s="38" t="str">
        <f t="shared" si="1"/>
        <v/>
      </c>
    </row>
    <row r="74" spans="7:11" x14ac:dyDescent="0.25">
      <c r="G74" s="31" t="str">
        <f ca="1">IF(E74="","",IF(AND(J74&gt;=coeff!$B$4,(D74*E74-1)&gt;=OFFSET(coeff!$G$13,(D74+0.1)*10,2)),coeff!$B$3/coeff!$B$7*(D74*E74-1)/(E74-1),0))</f>
        <v/>
      </c>
      <c r="H74" s="36" t="str">
        <f ca="1">IF(F74="","",IF(AND(J74&gt;=coeff!$B$4,(F74*(1-D74)-1)&gt;=OFFSET(coeff!$G$13,((1-D74)+0.1)*10,2)),coeff!$B$3/coeff!$B$7*(F74*(1-D74)-1)/(F74-1),0))</f>
        <v/>
      </c>
      <c r="K74" s="38" t="str">
        <f t="shared" si="1"/>
        <v/>
      </c>
    </row>
    <row r="75" spans="7:11" x14ac:dyDescent="0.25">
      <c r="G75" s="31" t="str">
        <f ca="1">IF(E75="","",IF(AND(J75&gt;=coeff!$B$4,(D75*E75-1)&gt;=OFFSET(coeff!$G$13,(D75+0.1)*10,2)),coeff!$B$3/coeff!$B$7*(D75*E75-1)/(E75-1),0))</f>
        <v/>
      </c>
      <c r="H75" s="36" t="str">
        <f ca="1">IF(F75="","",IF(AND(J75&gt;=coeff!$B$4,(F75*(1-D75)-1)&gt;=OFFSET(coeff!$G$13,((1-D75)+0.1)*10,2)),coeff!$B$3/coeff!$B$7*(F75*(1-D75)-1)/(F75-1),0))</f>
        <v/>
      </c>
      <c r="K75" s="38" t="str">
        <f t="shared" si="1"/>
        <v/>
      </c>
    </row>
    <row r="76" spans="7:11" x14ac:dyDescent="0.25">
      <c r="G76" s="31" t="str">
        <f ca="1">IF(E76="","",IF(AND(J76&gt;=coeff!$B$4,(D76*E76-1)&gt;=OFFSET(coeff!$G$13,(D76+0.1)*10,2)),coeff!$B$3/coeff!$B$7*(D76*E76-1)/(E76-1),0))</f>
        <v/>
      </c>
      <c r="H76" s="36" t="str">
        <f ca="1">IF(F76="","",IF(AND(J76&gt;=coeff!$B$4,(F76*(1-D76)-1)&gt;=OFFSET(coeff!$G$13,((1-D76)+0.1)*10,2)),coeff!$B$3/coeff!$B$7*(F76*(1-D76)-1)/(F76-1),0))</f>
        <v/>
      </c>
      <c r="K76" s="38" t="str">
        <f t="shared" si="1"/>
        <v/>
      </c>
    </row>
    <row r="77" spans="7:11" x14ac:dyDescent="0.25">
      <c r="G77" s="31" t="str">
        <f ca="1">IF(E77="","",IF(AND(J77&gt;=coeff!$B$4,(D77*E77-1)&gt;=OFFSET(coeff!$G$13,(D77+0.1)*10,2)),coeff!$B$3/coeff!$B$7*(D77*E77-1)/(E77-1),0))</f>
        <v/>
      </c>
      <c r="H77" s="36" t="str">
        <f ca="1">IF(F77="","",IF(AND(J77&gt;=coeff!$B$4,(F77*(1-D77)-1)&gt;=OFFSET(coeff!$G$13,((1-D77)+0.1)*10,2)),coeff!$B$3/coeff!$B$7*(F77*(1-D77)-1)/(F77-1),0))</f>
        <v/>
      </c>
      <c r="K77" s="38" t="str">
        <f t="shared" si="1"/>
        <v/>
      </c>
    </row>
    <row r="78" spans="7:11" x14ac:dyDescent="0.25">
      <c r="G78" s="31" t="str">
        <f ca="1">IF(E78="","",IF(AND(J78&gt;=coeff!$B$4,(D78*E78-1)&gt;=OFFSET(coeff!$G$13,(D78+0.1)*10,2)),coeff!$B$3/coeff!$B$7*(D78*E78-1)/(E78-1),0))</f>
        <v/>
      </c>
      <c r="H78" s="36" t="str">
        <f ca="1">IF(F78="","",IF(AND(J78&gt;=coeff!$B$4,(F78*(1-D78)-1)&gt;=OFFSET(coeff!$G$13,((1-D78)+0.1)*10,2)),coeff!$B$3/coeff!$B$7*(F78*(1-D78)-1)/(F78-1),0))</f>
        <v/>
      </c>
      <c r="K78" s="38" t="str">
        <f t="shared" si="1"/>
        <v/>
      </c>
    </row>
    <row r="79" spans="7:11" x14ac:dyDescent="0.25">
      <c r="G79" s="31" t="str">
        <f ca="1">IF(E79="","",IF(AND(J79&gt;=coeff!$B$4,(D79*E79-1)&gt;=OFFSET(coeff!$G$13,(D79+0.1)*10,2)),coeff!$B$3/coeff!$B$7*(D79*E79-1)/(E79-1),0))</f>
        <v/>
      </c>
      <c r="H79" s="36" t="str">
        <f ca="1">IF(F79="","",IF(AND(J79&gt;=coeff!$B$4,(F79*(1-D79)-1)&gt;=OFFSET(coeff!$G$13,((1-D79)+0.1)*10,2)),coeff!$B$3/coeff!$B$7*(F79*(1-D79)-1)/(F79-1),0))</f>
        <v/>
      </c>
      <c r="K79" s="38" t="str">
        <f t="shared" si="1"/>
        <v/>
      </c>
    </row>
    <row r="80" spans="7:11" x14ac:dyDescent="0.25">
      <c r="G80" s="31" t="str">
        <f ca="1">IF(E80="","",IF(AND(J80&gt;=coeff!$B$4,(D80*E80-1)&gt;=OFFSET(coeff!$G$13,(D80+0.1)*10,2)),coeff!$B$3/coeff!$B$7*(D80*E80-1)/(E80-1),0))</f>
        <v/>
      </c>
      <c r="H80" s="36" t="str">
        <f ca="1">IF(F80="","",IF(AND(J80&gt;=coeff!$B$4,(F80*(1-D80)-1)&gt;=OFFSET(coeff!$G$13,((1-D80)+0.1)*10,2)),coeff!$B$3/coeff!$B$7*(F80*(1-D80)-1)/(F80-1),0))</f>
        <v/>
      </c>
      <c r="K80" s="38" t="str">
        <f t="shared" si="1"/>
        <v/>
      </c>
    </row>
    <row r="81" spans="7:11" x14ac:dyDescent="0.25">
      <c r="G81" s="31" t="str">
        <f ca="1">IF(E81="","",IF(AND(J81&gt;=coeff!$B$4,(D81*E81-1)&gt;=OFFSET(coeff!$G$13,(D81+0.1)*10,2)),coeff!$B$3/coeff!$B$7*(D81*E81-1)/(E81-1),0))</f>
        <v/>
      </c>
      <c r="H81" s="36" t="str">
        <f ca="1">IF(F81="","",IF(AND(J81&gt;=coeff!$B$4,(F81*(1-D81)-1)&gt;=OFFSET(coeff!$G$13,((1-D81)+0.1)*10,2)),coeff!$B$3/coeff!$B$7*(F81*(1-D81)-1)/(F81-1),0))</f>
        <v/>
      </c>
      <c r="K81" s="38" t="str">
        <f t="shared" si="1"/>
        <v/>
      </c>
    </row>
    <row r="82" spans="7:11" x14ac:dyDescent="0.25">
      <c r="G82" s="31" t="str">
        <f ca="1">IF(E82="","",IF(AND(J82&gt;=coeff!$B$4,(D82*E82-1)&gt;=OFFSET(coeff!$G$13,(D82+0.1)*10,2)),coeff!$B$3/coeff!$B$7*(D82*E82-1)/(E82-1),0))</f>
        <v/>
      </c>
      <c r="H82" s="36" t="str">
        <f ca="1">IF(F82="","",IF(AND(J82&gt;=coeff!$B$4,(F82*(1-D82)-1)&gt;=OFFSET(coeff!$G$13,((1-D82)+0.1)*10,2)),coeff!$B$3/coeff!$B$7*(F82*(1-D82)-1)/(F82-1),0))</f>
        <v/>
      </c>
      <c r="K82" s="38" t="str">
        <f t="shared" si="1"/>
        <v/>
      </c>
    </row>
    <row r="83" spans="7:11" x14ac:dyDescent="0.25">
      <c r="G83" s="31" t="str">
        <f ca="1">IF(E83="","",IF(AND(J83&gt;=coeff!$B$4,(D83*E83-1)&gt;=OFFSET(coeff!$G$13,(D83+0.1)*10,2)),coeff!$B$3/coeff!$B$7*(D83*E83-1)/(E83-1),0))</f>
        <v/>
      </c>
      <c r="H83" s="36" t="str">
        <f ca="1">IF(F83="","",IF(AND(J83&gt;=coeff!$B$4,(F83*(1-D83)-1)&gt;=OFFSET(coeff!$G$13,((1-D83)+0.1)*10,2)),coeff!$B$3/coeff!$B$7*(F83*(1-D83)-1)/(F83-1),0))</f>
        <v/>
      </c>
      <c r="K83" s="38" t="str">
        <f t="shared" si="1"/>
        <v/>
      </c>
    </row>
    <row r="84" spans="7:11" x14ac:dyDescent="0.25">
      <c r="G84" s="31" t="str">
        <f ca="1">IF(E84="","",IF(AND(J84&gt;=coeff!$B$4,(D84*E84-1)&gt;=OFFSET(coeff!$G$13,(D84+0.1)*10,2)),coeff!$B$3/coeff!$B$7*(D84*E84-1)/(E84-1),0))</f>
        <v/>
      </c>
      <c r="H84" s="36" t="str">
        <f ca="1">IF(F84="","",IF(AND(J84&gt;=coeff!$B$4,(F84*(1-D84)-1)&gt;=OFFSET(coeff!$G$13,((1-D84)+0.1)*10,2)),coeff!$B$3/coeff!$B$7*(F84*(1-D84)-1)/(F84-1),0))</f>
        <v/>
      </c>
      <c r="K84" s="38" t="str">
        <f t="shared" si="1"/>
        <v/>
      </c>
    </row>
    <row r="85" spans="7:11" x14ac:dyDescent="0.25">
      <c r="G85" s="31" t="str">
        <f ca="1">IF(E85="","",IF(AND(J85&gt;=coeff!$B$4,(D85*E85-1)&gt;=OFFSET(coeff!$G$13,(D85+0.1)*10,2)),coeff!$B$3/coeff!$B$7*(D85*E85-1)/(E85-1),0))</f>
        <v/>
      </c>
      <c r="H85" s="36" t="str">
        <f ca="1">IF(F85="","",IF(AND(J85&gt;=coeff!$B$4,(F85*(1-D85)-1)&gt;=OFFSET(coeff!$G$13,((1-D85)+0.1)*10,2)),coeff!$B$3/coeff!$B$7*(F85*(1-D85)-1)/(F85-1),0))</f>
        <v/>
      </c>
      <c r="K85" s="38" t="str">
        <f t="shared" si="1"/>
        <v/>
      </c>
    </row>
    <row r="86" spans="7:11" x14ac:dyDescent="0.25">
      <c r="G86" s="31" t="str">
        <f ca="1">IF(E86="","",IF(AND(J86&gt;=coeff!$B$4,(D86*E86-1)&gt;=OFFSET(coeff!$G$13,(D86+0.1)*10,2)),coeff!$B$3/coeff!$B$7*(D86*E86-1)/(E86-1),0))</f>
        <v/>
      </c>
      <c r="H86" s="36" t="str">
        <f ca="1">IF(F86="","",IF(AND(J86&gt;=coeff!$B$4,(F86*(1-D86)-1)&gt;=OFFSET(coeff!$G$13,((1-D86)+0.1)*10,2)),coeff!$B$3/coeff!$B$7*(F86*(1-D86)-1)/(F86-1),0))</f>
        <v/>
      </c>
      <c r="K86" s="38" t="str">
        <f t="shared" si="1"/>
        <v/>
      </c>
    </row>
    <row r="87" spans="7:11" x14ac:dyDescent="0.25">
      <c r="G87" s="31" t="str">
        <f ca="1">IF(E87="","",IF(AND(J87&gt;=coeff!$B$4,(D87*E87-1)&gt;=OFFSET(coeff!$G$13,(D87+0.1)*10,2)),coeff!$B$3/coeff!$B$7*(D87*E87-1)/(E87-1),0))</f>
        <v/>
      </c>
      <c r="H87" s="36" t="str">
        <f ca="1">IF(F87="","",IF(AND(J87&gt;=coeff!$B$4,(F87*(1-D87)-1)&gt;=OFFSET(coeff!$G$13,((1-D87)+0.1)*10,2)),coeff!$B$3/coeff!$B$7*(F87*(1-D87)-1)/(F87-1),0))</f>
        <v/>
      </c>
      <c r="K87" s="38" t="str">
        <f t="shared" si="1"/>
        <v/>
      </c>
    </row>
    <row r="88" spans="7:11" x14ac:dyDescent="0.25">
      <c r="G88" s="31" t="str">
        <f ca="1">IF(E88="","",IF(AND(J88&gt;=coeff!$B$4,(D88*E88-1)&gt;=OFFSET(coeff!$G$13,(D88+0.1)*10,2)),coeff!$B$3/coeff!$B$7*(D88*E88-1)/(E88-1),0))</f>
        <v/>
      </c>
      <c r="H88" s="36" t="str">
        <f ca="1">IF(F88="","",IF(AND(J88&gt;=coeff!$B$4,(F88*(1-D88)-1)&gt;=OFFSET(coeff!$G$13,((1-D88)+0.1)*10,2)),coeff!$B$3/coeff!$B$7*(F88*(1-D88)-1)/(F88-1),0))</f>
        <v/>
      </c>
      <c r="K88" s="38" t="str">
        <f t="shared" si="1"/>
        <v/>
      </c>
    </row>
    <row r="89" spans="7:11" x14ac:dyDescent="0.25">
      <c r="G89" s="31" t="str">
        <f ca="1">IF(E89="","",IF(AND(J89&gt;=coeff!$B$4,(D89*E89-1)&gt;=OFFSET(coeff!$G$13,(D89+0.1)*10,2)),coeff!$B$3/coeff!$B$7*(D89*E89-1)/(E89-1),0))</f>
        <v/>
      </c>
      <c r="H89" s="36" t="str">
        <f ca="1">IF(F89="","",IF(AND(J89&gt;=coeff!$B$4,(F89*(1-D89)-1)&gt;=OFFSET(coeff!$G$13,((1-D89)+0.1)*10,2)),coeff!$B$3/coeff!$B$7*(F89*(1-D89)-1)/(F89-1),0))</f>
        <v/>
      </c>
      <c r="K89" s="38" t="str">
        <f t="shared" si="1"/>
        <v/>
      </c>
    </row>
    <row r="90" spans="7:11" x14ac:dyDescent="0.25">
      <c r="G90" s="31" t="str">
        <f ca="1">IF(E90="","",IF(AND(J90&gt;=coeff!$B$4,(D90*E90-1)&gt;=OFFSET(coeff!$G$13,(D90+0.1)*10,2)),coeff!$B$3/coeff!$B$7*(D90*E90-1)/(E90-1),0))</f>
        <v/>
      </c>
      <c r="H90" s="36" t="str">
        <f ca="1">IF(F90="","",IF(AND(J90&gt;=coeff!$B$4,(F90*(1-D90)-1)&gt;=OFFSET(coeff!$G$13,((1-D90)+0.1)*10,2)),coeff!$B$3/coeff!$B$7*(F90*(1-D90)-1)/(F90-1),0))</f>
        <v/>
      </c>
      <c r="K90" s="38" t="str">
        <f t="shared" si="1"/>
        <v/>
      </c>
    </row>
    <row r="91" spans="7:11" x14ac:dyDescent="0.25">
      <c r="G91" s="31" t="str">
        <f ca="1">IF(E91="","",IF(AND(J91&gt;=coeff!$B$4,(D91*E91-1)&gt;=OFFSET(coeff!$G$13,(D91+0.1)*10,2)),coeff!$B$3/coeff!$B$7*(D91*E91-1)/(E91-1),0))</f>
        <v/>
      </c>
      <c r="H91" s="36" t="str">
        <f ca="1">IF(F91="","",IF(AND(J91&gt;=coeff!$B$4,(F91*(1-D91)-1)&gt;=OFFSET(coeff!$G$13,((1-D91)+0.1)*10,2)),coeff!$B$3/coeff!$B$7*(F91*(1-D91)-1)/(F91-1),0))</f>
        <v/>
      </c>
      <c r="K91" s="38" t="str">
        <f t="shared" si="1"/>
        <v/>
      </c>
    </row>
    <row r="92" spans="7:11" x14ac:dyDescent="0.25">
      <c r="G92" s="31" t="str">
        <f ca="1">IF(E92="","",IF(AND(J92&gt;=coeff!$B$4,(D92*E92-1)&gt;=OFFSET(coeff!$G$13,(D92+0.1)*10,2)),coeff!$B$3/coeff!$B$7*(D92*E92-1)/(E92-1),0))</f>
        <v/>
      </c>
      <c r="H92" s="36" t="str">
        <f ca="1">IF(F92="","",IF(AND(J92&gt;=coeff!$B$4,(F92*(1-D92)-1)&gt;=OFFSET(coeff!$G$13,((1-D92)+0.1)*10,2)),coeff!$B$3/coeff!$B$7*(F92*(1-D92)-1)/(F92-1),0))</f>
        <v/>
      </c>
      <c r="K92" s="38" t="str">
        <f t="shared" si="1"/>
        <v/>
      </c>
    </row>
    <row r="93" spans="7:11" x14ac:dyDescent="0.25">
      <c r="G93" s="31" t="str">
        <f ca="1">IF(E93="","",IF(AND(J93&gt;=coeff!$B$4,(D93*E93-1)&gt;=OFFSET(coeff!$G$13,(D93+0.1)*10,2)),coeff!$B$3/coeff!$B$7*(D93*E93-1)/(E93-1),0))</f>
        <v/>
      </c>
      <c r="H93" s="36" t="str">
        <f ca="1">IF(F93="","",IF(AND(J93&gt;=coeff!$B$4,(F93*(1-D93)-1)&gt;=OFFSET(coeff!$G$13,((1-D93)+0.1)*10,2)),coeff!$B$3/coeff!$B$7*(F93*(1-D93)-1)/(F93-1),0))</f>
        <v/>
      </c>
      <c r="K93" s="38" t="str">
        <f t="shared" si="1"/>
        <v/>
      </c>
    </row>
    <row r="94" spans="7:11" x14ac:dyDescent="0.25">
      <c r="G94" s="31" t="str">
        <f ca="1">IF(E94="","",IF(AND(J94&gt;=coeff!$B$4,(D94*E94-1)&gt;=OFFSET(coeff!$G$13,(D94+0.1)*10,2)),coeff!$B$3/coeff!$B$7*(D94*E94-1)/(E94-1),0))</f>
        <v/>
      </c>
      <c r="H94" s="36" t="str">
        <f ca="1">IF(F94="","",IF(AND(J94&gt;=coeff!$B$4,(F94*(1-D94)-1)&gt;=OFFSET(coeff!$G$13,((1-D94)+0.1)*10,2)),coeff!$B$3/coeff!$B$7*(F94*(1-D94)-1)/(F94-1),0))</f>
        <v/>
      </c>
      <c r="K94" s="38" t="str">
        <f t="shared" si="1"/>
        <v/>
      </c>
    </row>
    <row r="95" spans="7:11" x14ac:dyDescent="0.25">
      <c r="G95" s="31" t="str">
        <f ca="1">IF(E95="","",IF(AND(J95&gt;=coeff!$B$4,(D95*E95-1)&gt;=OFFSET(coeff!$G$13,(D95+0.1)*10,2)),coeff!$B$3/coeff!$B$7*(D95*E95-1)/(E95-1),0))</f>
        <v/>
      </c>
      <c r="H95" s="36" t="str">
        <f ca="1">IF(F95="","",IF(AND(J95&gt;=coeff!$B$4,(F95*(1-D95)-1)&gt;=OFFSET(coeff!$G$13,((1-D95)+0.1)*10,2)),coeff!$B$3/coeff!$B$7*(F95*(1-D95)-1)/(F95-1),0))</f>
        <v/>
      </c>
      <c r="K95" s="38" t="str">
        <f t="shared" si="1"/>
        <v/>
      </c>
    </row>
    <row r="96" spans="7:11" x14ac:dyDescent="0.25">
      <c r="G96" s="31" t="str">
        <f ca="1">IF(E96="","",IF(AND(J96&gt;=coeff!$B$4,(D96*E96-1)&gt;=OFFSET(coeff!$G$13,(D96+0.1)*10,2)),coeff!$B$3/coeff!$B$7*(D96*E96-1)/(E96-1),0))</f>
        <v/>
      </c>
      <c r="H96" s="36" t="str">
        <f ca="1">IF(F96="","",IF(AND(J96&gt;=coeff!$B$4,(F96*(1-D96)-1)&gt;=OFFSET(coeff!$G$13,((1-D96)+0.1)*10,2)),coeff!$B$3/coeff!$B$7*(F96*(1-D96)-1)/(F96-1),0))</f>
        <v/>
      </c>
      <c r="K96" s="38" t="str">
        <f t="shared" si="1"/>
        <v/>
      </c>
    </row>
    <row r="97" spans="7:11" x14ac:dyDescent="0.25">
      <c r="G97" s="31" t="str">
        <f ca="1">IF(E97="","",IF(AND(J97&gt;=coeff!$B$4,(D97*E97-1)&gt;=OFFSET(coeff!$G$13,(D97+0.1)*10,2)),coeff!$B$3/coeff!$B$7*(D97*E97-1)/(E97-1),0))</f>
        <v/>
      </c>
      <c r="H97" s="36" t="str">
        <f ca="1">IF(F97="","",IF(AND(J97&gt;=coeff!$B$4,(F97*(1-D97)-1)&gt;=OFFSET(coeff!$G$13,((1-D97)+0.1)*10,2)),coeff!$B$3/coeff!$B$7*(F97*(1-D97)-1)/(F97-1),0))</f>
        <v/>
      </c>
      <c r="K97" s="38" t="str">
        <f t="shared" si="1"/>
        <v/>
      </c>
    </row>
    <row r="98" spans="7:11" x14ac:dyDescent="0.25">
      <c r="G98" s="31" t="str">
        <f ca="1">IF(E98="","",IF(AND(J98&gt;=coeff!$B$4,(D98*E98-1)&gt;=OFFSET(coeff!$G$13,(D98+0.1)*10,2)),coeff!$B$3/coeff!$B$7*(D98*E98-1)/(E98-1),0))</f>
        <v/>
      </c>
      <c r="H98" s="36" t="str">
        <f ca="1">IF(F98="","",IF(AND(J98&gt;=coeff!$B$4,(F98*(1-D98)-1)&gt;=OFFSET(coeff!$G$13,((1-D98)+0.1)*10,2)),coeff!$B$3/coeff!$B$7*(F98*(1-D98)-1)/(F98-1),0))</f>
        <v/>
      </c>
      <c r="K98" s="38" t="str">
        <f t="shared" si="1"/>
        <v/>
      </c>
    </row>
    <row r="99" spans="7:11" x14ac:dyDescent="0.25">
      <c r="G99" s="31" t="str">
        <f ca="1">IF(E99="","",IF(AND(J99&gt;=coeff!$B$4,(D99*E99-1)&gt;=OFFSET(coeff!$G$13,(D99+0.1)*10,2)),coeff!$B$3/coeff!$B$7*(D99*E99-1)/(E99-1),0))</f>
        <v/>
      </c>
      <c r="H99" s="36" t="str">
        <f ca="1">IF(F99="","",IF(AND(J99&gt;=coeff!$B$4,(F99*(1-D99)-1)&gt;=OFFSET(coeff!$G$13,((1-D99)+0.1)*10,2)),coeff!$B$3/coeff!$B$7*(F99*(1-D99)-1)/(F99-1),0))</f>
        <v/>
      </c>
      <c r="K99" s="38" t="str">
        <f t="shared" si="1"/>
        <v/>
      </c>
    </row>
    <row r="100" spans="7:11" x14ac:dyDescent="0.25">
      <c r="G100" s="31" t="str">
        <f ca="1">IF(E100="","",IF(AND(J100&gt;=coeff!$B$4,(D100*E100-1)&gt;=OFFSET(coeff!$G$13,(D100+0.1)*10,2)),coeff!$B$3/coeff!$B$7*(D100*E100-1)/(E100-1),0))</f>
        <v/>
      </c>
      <c r="H100" s="36" t="str">
        <f ca="1">IF(F100="","",IF(AND(J100&gt;=coeff!$B$4,(F100*(1-D100)-1)&gt;=OFFSET(coeff!$G$13,((1-D100)+0.1)*10,2)),coeff!$B$3/coeff!$B$7*(F100*(1-D100)-1)/(F100-1),0))</f>
        <v/>
      </c>
      <c r="K100" s="38" t="str">
        <f t="shared" si="1"/>
        <v/>
      </c>
    </row>
    <row r="101" spans="7:11" x14ac:dyDescent="0.25">
      <c r="G101" s="31" t="str">
        <f ca="1">IF(E101="","",IF(AND(J101&gt;=coeff!$B$4,(D101*E101-1)&gt;=OFFSET(coeff!$G$13,(D101+0.1)*10,2)),coeff!$B$3/coeff!$B$7*(D101*E101-1)/(E101-1),0))</f>
        <v/>
      </c>
      <c r="H101" s="36" t="str">
        <f ca="1">IF(F101="","",IF(AND(J101&gt;=coeff!$B$4,(F101*(1-D101)-1)&gt;=OFFSET(coeff!$G$13,((1-D101)+0.1)*10,2)),coeff!$B$3/coeff!$B$7*(F101*(1-D101)-1)/(F101-1),0))</f>
        <v/>
      </c>
      <c r="K101" s="38" t="str">
        <f t="shared" si="1"/>
        <v/>
      </c>
    </row>
    <row r="102" spans="7:11" x14ac:dyDescent="0.25">
      <c r="G102" s="31" t="str">
        <f ca="1">IF(E102="","",IF(AND(J102&gt;=coeff!$B$4,(D102*E102-1)&gt;=OFFSET(coeff!$G$13,(D102+0.1)*10,2)),coeff!$B$3/coeff!$B$7*(D102*E102-1)/(E102-1),0))</f>
        <v/>
      </c>
      <c r="H102" s="36" t="str">
        <f ca="1">IF(F102="","",IF(AND(J102&gt;=coeff!$B$4,(F102*(1-D102)-1)&gt;=OFFSET(coeff!$G$13,((1-D102)+0.1)*10,2)),coeff!$B$3/coeff!$B$7*(F102*(1-D102)-1)/(F102-1),0))</f>
        <v/>
      </c>
      <c r="K102" s="38" t="str">
        <f t="shared" si="1"/>
        <v/>
      </c>
    </row>
    <row r="103" spans="7:11" x14ac:dyDescent="0.25">
      <c r="G103" s="31" t="str">
        <f ca="1">IF(E103="","",IF(AND(J103&gt;=coeff!$B$4,(D103*E103-1)&gt;=OFFSET(coeff!$G$13,(D103+0.1)*10,2)),coeff!$B$3/coeff!$B$7*(D103*E103-1)/(E103-1),0))</f>
        <v/>
      </c>
      <c r="H103" s="36" t="str">
        <f ca="1">IF(F103="","",IF(AND(J103&gt;=coeff!$B$4,(F103*(1-D103)-1)&gt;=OFFSET(coeff!$G$13,((1-D103)+0.1)*10,2)),coeff!$B$3/coeff!$B$7*(F103*(1-D103)-1)/(F103-1),0))</f>
        <v/>
      </c>
      <c r="K103" s="38" t="str">
        <f t="shared" si="1"/>
        <v/>
      </c>
    </row>
    <row r="104" spans="7:11" x14ac:dyDescent="0.25">
      <c r="G104" s="31" t="str">
        <f ca="1">IF(E104="","",IF(AND(J104&gt;=coeff!$B$4,(D104*E104-1)&gt;=OFFSET(coeff!$G$13,(D104+0.1)*10,2)),coeff!$B$3/coeff!$B$7*(D104*E104-1)/(E104-1),0))</f>
        <v/>
      </c>
      <c r="H104" s="36" t="str">
        <f ca="1">IF(F104="","",IF(AND(J104&gt;=coeff!$B$4,(F104*(1-D104)-1)&gt;=OFFSET(coeff!$G$13,((1-D104)+0.1)*10,2)),coeff!$B$3/coeff!$B$7*(F104*(1-D104)-1)/(F104-1),0))</f>
        <v/>
      </c>
      <c r="K104" s="38" t="str">
        <f t="shared" si="1"/>
        <v/>
      </c>
    </row>
    <row r="105" spans="7:11" x14ac:dyDescent="0.25">
      <c r="G105" s="31" t="str">
        <f ca="1">IF(E105="","",IF(AND(J105&gt;=coeff!$B$4,(D105*E105-1)&gt;=OFFSET(coeff!$G$13,(D105+0.1)*10,2)),coeff!$B$3/coeff!$B$7*(D105*E105-1)/(E105-1),0))</f>
        <v/>
      </c>
      <c r="H105" s="36" t="str">
        <f ca="1">IF(F105="","",IF(AND(J105&gt;=coeff!$B$4,(F105*(1-D105)-1)&gt;=OFFSET(coeff!$G$13,((1-D105)+0.1)*10,2)),coeff!$B$3/coeff!$B$7*(F105*(1-D105)-1)/(F105-1),0))</f>
        <v/>
      </c>
      <c r="K105" s="38" t="str">
        <f t="shared" si="1"/>
        <v/>
      </c>
    </row>
    <row r="106" spans="7:11" x14ac:dyDescent="0.25">
      <c r="G106" s="31" t="str">
        <f ca="1">IF(E106="","",IF(AND(J106&gt;=coeff!$B$4,(D106*E106-1)&gt;=OFFSET(coeff!$G$13,(D106+0.1)*10,2)),coeff!$B$3/coeff!$B$7*(D106*E106-1)/(E106-1),0))</f>
        <v/>
      </c>
      <c r="H106" s="36" t="str">
        <f ca="1">IF(F106="","",IF(AND(J106&gt;=coeff!$B$4,(F106*(1-D106)-1)&gt;=OFFSET(coeff!$G$13,((1-D106)+0.1)*10,2)),coeff!$B$3/coeff!$B$7*(F106*(1-D106)-1)/(F106-1),0))</f>
        <v/>
      </c>
      <c r="K106" s="38" t="str">
        <f t="shared" si="1"/>
        <v/>
      </c>
    </row>
    <row r="107" spans="7:11" x14ac:dyDescent="0.25">
      <c r="G107" s="31" t="str">
        <f ca="1">IF(E107="","",IF(AND(J107&gt;=coeff!$B$4,(D107*E107-1)&gt;=OFFSET(coeff!$G$13,(D107+0.1)*10,2)),coeff!$B$3/coeff!$B$7*(D107*E107-1)/(E107-1),0))</f>
        <v/>
      </c>
      <c r="H107" s="36" t="str">
        <f ca="1">IF(F107="","",IF(AND(J107&gt;=coeff!$B$4,(F107*(1-D107)-1)&gt;=OFFSET(coeff!$G$13,((1-D107)+0.1)*10,2)),coeff!$B$3/coeff!$B$7*(F107*(1-D107)-1)/(F107-1),0))</f>
        <v/>
      </c>
      <c r="K107" s="38" t="str">
        <f t="shared" si="1"/>
        <v/>
      </c>
    </row>
    <row r="108" spans="7:11" x14ac:dyDescent="0.25">
      <c r="G108" s="31" t="str">
        <f ca="1">IF(E108="","",IF(AND(J108&gt;=coeff!$B$4,(D108*E108-1)&gt;=OFFSET(coeff!$G$13,(D108+0.1)*10,2)),coeff!$B$3/coeff!$B$7*(D108*E108-1)/(E108-1),0))</f>
        <v/>
      </c>
      <c r="H108" s="36" t="str">
        <f ca="1">IF(F108="","",IF(AND(J108&gt;=coeff!$B$4,(F108*(1-D108)-1)&gt;=OFFSET(coeff!$G$13,((1-D108)+0.1)*10,2)),coeff!$B$3/coeff!$B$7*(F108*(1-D108)-1)/(F108-1),0))</f>
        <v/>
      </c>
      <c r="K108" s="38" t="str">
        <f t="shared" si="1"/>
        <v/>
      </c>
    </row>
    <row r="109" spans="7:11" x14ac:dyDescent="0.25">
      <c r="G109" s="31" t="str">
        <f ca="1">IF(E109="","",IF(AND(J109&gt;=coeff!$B$4,(D109*E109-1)&gt;=OFFSET(coeff!$G$13,(D109+0.1)*10,2)),coeff!$B$3/coeff!$B$7*(D109*E109-1)/(E109-1),0))</f>
        <v/>
      </c>
      <c r="H109" s="36" t="str">
        <f ca="1">IF(F109="","",IF(AND(J109&gt;=coeff!$B$4,(F109*(1-D109)-1)&gt;=OFFSET(coeff!$G$13,((1-D109)+0.1)*10,2)),coeff!$B$3/coeff!$B$7*(F109*(1-D109)-1)/(F109-1),0))</f>
        <v/>
      </c>
      <c r="K109" s="38" t="str">
        <f t="shared" si="1"/>
        <v/>
      </c>
    </row>
    <row r="110" spans="7:11" x14ac:dyDescent="0.25">
      <c r="G110" s="31" t="str">
        <f ca="1">IF(E110="","",IF(AND(J110&gt;=coeff!$B$4,(D110*E110-1)&gt;=OFFSET(coeff!$G$13,(D110+0.1)*10,2)),coeff!$B$3/coeff!$B$7*(D110*E110-1)/(E110-1),0))</f>
        <v/>
      </c>
      <c r="H110" s="36" t="str">
        <f ca="1">IF(F110="","",IF(AND(J110&gt;=coeff!$B$4,(F110*(1-D110)-1)&gt;=OFFSET(coeff!$G$13,((1-D110)+0.1)*10,2)),coeff!$B$3/coeff!$B$7*(F110*(1-D110)-1)/(F110-1),0))</f>
        <v/>
      </c>
      <c r="K110" s="38" t="str">
        <f t="shared" si="1"/>
        <v/>
      </c>
    </row>
    <row r="111" spans="7:11" x14ac:dyDescent="0.25">
      <c r="G111" s="31" t="str">
        <f ca="1">IF(E111="","",IF(AND(J111&gt;=coeff!$B$4,(D111*E111-1)&gt;=OFFSET(coeff!$G$13,(D111+0.1)*10,2)),coeff!$B$3/coeff!$B$7*(D111*E111-1)/(E111-1),0))</f>
        <v/>
      </c>
      <c r="H111" s="36" t="str">
        <f ca="1">IF(F111="","",IF(AND(J111&gt;=coeff!$B$4,(F111*(1-D111)-1)&gt;=OFFSET(coeff!$G$13,((1-D111)+0.1)*10,2)),coeff!$B$3/coeff!$B$7*(F111*(1-D111)-1)/(F111-1),0))</f>
        <v/>
      </c>
      <c r="K111" s="38" t="str">
        <f t="shared" si="1"/>
        <v/>
      </c>
    </row>
    <row r="112" spans="7:11" x14ac:dyDescent="0.25">
      <c r="G112" s="31" t="str">
        <f ca="1">IF(E112="","",IF(AND(J112&gt;=coeff!$B$4,(D112*E112-1)&gt;=OFFSET(coeff!$G$13,(D112+0.1)*10,2)),coeff!$B$3/coeff!$B$7*(D112*E112-1)/(E112-1),0))</f>
        <v/>
      </c>
      <c r="H112" s="36" t="str">
        <f ca="1">IF(F112="","",IF(AND(J112&gt;=coeff!$B$4,(F112*(1-D112)-1)&gt;=OFFSET(coeff!$G$13,((1-D112)+0.1)*10,2)),coeff!$B$3/coeff!$B$7*(F112*(1-D112)-1)/(F112-1),0))</f>
        <v/>
      </c>
      <c r="K112" s="38" t="str">
        <f t="shared" si="1"/>
        <v/>
      </c>
    </row>
    <row r="113" spans="7:11" x14ac:dyDescent="0.25">
      <c r="G113" s="31" t="str">
        <f ca="1">IF(E113="","",IF(AND(J113&gt;=coeff!$B$4,(D113*E113-1)&gt;=OFFSET(coeff!$G$13,(D113+0.1)*10,2)),coeff!$B$3/coeff!$B$7*(D113*E113-1)/(E113-1),0))</f>
        <v/>
      </c>
      <c r="H113" s="36" t="str">
        <f ca="1">IF(F113="","",IF(AND(J113&gt;=coeff!$B$4,(F113*(1-D113)-1)&gt;=OFFSET(coeff!$G$13,((1-D113)+0.1)*10,2)),coeff!$B$3/coeff!$B$7*(F113*(1-D113)-1)/(F113-1),0))</f>
        <v/>
      </c>
      <c r="K113" s="38" t="str">
        <f t="shared" si="1"/>
        <v/>
      </c>
    </row>
    <row r="114" spans="7:11" x14ac:dyDescent="0.25">
      <c r="G114" s="31" t="str">
        <f ca="1">IF(E114="","",IF(AND(J114&gt;=coeff!$B$4,(D114*E114-1)&gt;=OFFSET(coeff!$G$13,(D114+0.1)*10,2)),coeff!$B$3/coeff!$B$7*(D114*E114-1)/(E114-1),0))</f>
        <v/>
      </c>
      <c r="H114" s="36" t="str">
        <f ca="1">IF(F114="","",IF(AND(J114&gt;=coeff!$B$4,(F114*(1-D114)-1)&gt;=OFFSET(coeff!$G$13,((1-D114)+0.1)*10,2)),coeff!$B$3/coeff!$B$7*(F114*(1-D114)-1)/(F114-1),0))</f>
        <v/>
      </c>
      <c r="K114" s="38" t="str">
        <f t="shared" si="1"/>
        <v/>
      </c>
    </row>
    <row r="115" spans="7:11" x14ac:dyDescent="0.25">
      <c r="G115" s="31" t="str">
        <f ca="1">IF(E115="","",IF(AND(J115&gt;=coeff!$B$4,(D115*E115-1)&gt;=OFFSET(coeff!$G$13,(D115+0.1)*10,2)),coeff!$B$3/coeff!$B$7*(D115*E115-1)/(E115-1),0))</f>
        <v/>
      </c>
      <c r="H115" s="36" t="str">
        <f ca="1">IF(F115="","",IF(AND(J115&gt;=coeff!$B$4,(F115*(1-D115)-1)&gt;=OFFSET(coeff!$G$13,((1-D115)+0.1)*10,2)),coeff!$B$3/coeff!$B$7*(F115*(1-D115)-1)/(F115-1),0))</f>
        <v/>
      </c>
      <c r="K115" s="38" t="str">
        <f t="shared" si="1"/>
        <v/>
      </c>
    </row>
    <row r="116" spans="7:11" x14ac:dyDescent="0.25">
      <c r="G116" s="31" t="str">
        <f ca="1">IF(E116="","",IF(AND(J116&gt;=coeff!$B$4,(D116*E116-1)&gt;=OFFSET(coeff!$G$13,(D116+0.1)*10,2)),coeff!$B$3/coeff!$B$7*(D116*E116-1)/(E116-1),0))</f>
        <v/>
      </c>
      <c r="H116" s="36" t="str">
        <f ca="1">IF(F116="","",IF(AND(J116&gt;=coeff!$B$4,(F116*(1-D116)-1)&gt;=OFFSET(coeff!$G$13,((1-D116)+0.1)*10,2)),coeff!$B$3/coeff!$B$7*(F116*(1-D116)-1)/(F116-1),0))</f>
        <v/>
      </c>
      <c r="K116" s="38" t="str">
        <f t="shared" si="1"/>
        <v/>
      </c>
    </row>
    <row r="117" spans="7:11" x14ac:dyDescent="0.25">
      <c r="G117" s="31" t="str">
        <f ca="1">IF(E117="","",IF(AND(J117&gt;=coeff!$B$4,(D117*E117-1)&gt;=OFFSET(coeff!$G$13,(D117+0.1)*10,2)),coeff!$B$3/coeff!$B$7*(D117*E117-1)/(E117-1),0))</f>
        <v/>
      </c>
      <c r="H117" s="36" t="str">
        <f ca="1">IF(F117="","",IF(AND(J117&gt;=coeff!$B$4,(F117*(1-D117)-1)&gt;=OFFSET(coeff!$G$13,((1-D117)+0.1)*10,2)),coeff!$B$3/coeff!$B$7*(F117*(1-D117)-1)/(F117-1),0))</f>
        <v/>
      </c>
      <c r="K117" s="38" t="str">
        <f t="shared" si="1"/>
        <v/>
      </c>
    </row>
    <row r="118" spans="7:11" x14ac:dyDescent="0.25">
      <c r="G118" s="31" t="str">
        <f ca="1">IF(E118="","",IF(AND(J118&gt;=coeff!$B$4,(D118*E118-1)&gt;=OFFSET(coeff!$G$13,(D118+0.1)*10,2)),coeff!$B$3/coeff!$B$7*(D118*E118-1)/(E118-1),0))</f>
        <v/>
      </c>
      <c r="H118" s="36" t="str">
        <f ca="1">IF(F118="","",IF(AND(J118&gt;=coeff!$B$4,(F118*(1-D118)-1)&gt;=OFFSET(coeff!$G$13,((1-D118)+0.1)*10,2)),coeff!$B$3/coeff!$B$7*(F118*(1-D118)-1)/(F118-1),0))</f>
        <v/>
      </c>
      <c r="K118" s="38" t="str">
        <f t="shared" si="1"/>
        <v/>
      </c>
    </row>
    <row r="119" spans="7:11" x14ac:dyDescent="0.25">
      <c r="G119" s="31" t="str">
        <f ca="1">IF(E119="","",IF(AND(J119&gt;=coeff!$B$4,(D119*E119-1)&gt;=OFFSET(coeff!$G$13,(D119+0.1)*10,2)),coeff!$B$3/coeff!$B$7*(D119*E119-1)/(E119-1),0))</f>
        <v/>
      </c>
      <c r="H119" s="36" t="str">
        <f ca="1">IF(F119="","",IF(AND(J119&gt;=coeff!$B$4,(F119*(1-D119)-1)&gt;=OFFSET(coeff!$G$13,((1-D119)+0.1)*10,2)),coeff!$B$3/coeff!$B$7*(F119*(1-D119)-1)/(F119-1),0))</f>
        <v/>
      </c>
      <c r="K119" s="38" t="str">
        <f t="shared" si="1"/>
        <v/>
      </c>
    </row>
    <row r="120" spans="7:11" x14ac:dyDescent="0.25">
      <c r="G120" s="31" t="str">
        <f ca="1">IF(E120="","",IF(AND(J120&gt;=coeff!$B$4,(D120*E120-1)&gt;=OFFSET(coeff!$G$13,(D120+0.1)*10,2)),coeff!$B$3/coeff!$B$7*(D120*E120-1)/(E120-1),0))</f>
        <v/>
      </c>
      <c r="H120" s="36" t="str">
        <f ca="1">IF(F120="","",IF(AND(J120&gt;=coeff!$B$4,(F120*(1-D120)-1)&gt;=OFFSET(coeff!$G$13,((1-D120)+0.1)*10,2)),coeff!$B$3/coeff!$B$7*(F120*(1-D120)-1)/(F120-1),0))</f>
        <v/>
      </c>
      <c r="K120" s="38" t="str">
        <f t="shared" si="1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120"/>
  <sheetViews>
    <sheetView workbookViewId="0">
      <selection activeCell="A3" sqref="A3"/>
    </sheetView>
  </sheetViews>
  <sheetFormatPr defaultRowHeight="15" x14ac:dyDescent="0.25"/>
  <cols>
    <col min="1" max="1" width="28" bestFit="1" customWidth="1"/>
    <col min="2" max="2" width="20.28515625" bestFit="1" customWidth="1"/>
    <col min="3" max="3" width="22" bestFit="1" customWidth="1"/>
    <col min="4" max="4" width="4.7109375" bestFit="1" customWidth="1"/>
    <col min="5" max="5" width="9.85546875" style="41" bestFit="1" customWidth="1"/>
    <col min="6" max="7" width="10.28515625" bestFit="1" customWidth="1"/>
    <col min="8" max="9" width="12" style="6" bestFit="1" customWidth="1"/>
    <col min="12" max="13" width="57.5703125" bestFit="1" customWidth="1"/>
    <col min="14" max="14" width="20.28515625" bestFit="1" customWidth="1"/>
    <col min="15" max="15" width="22" bestFit="1" customWidth="1"/>
    <col min="16" max="19" width="5.7109375" bestFit="1" customWidth="1"/>
    <col min="20" max="23" width="6.140625" bestFit="1" customWidth="1"/>
    <col min="24" max="42" width="7.140625" bestFit="1" customWidth="1"/>
    <col min="43" max="47" width="8.140625" bestFit="1" customWidth="1"/>
  </cols>
  <sheetData>
    <row r="1" spans="1:47" x14ac:dyDescent="0.25">
      <c r="G1" s="6"/>
      <c r="I1"/>
      <c r="M1" t="s">
        <v>60</v>
      </c>
    </row>
    <row r="3" spans="1:47" s="4" customFormat="1" x14ac:dyDescent="0.25">
      <c r="A3" s="4" t="s">
        <v>4</v>
      </c>
      <c r="B3" s="4" t="s">
        <v>5</v>
      </c>
      <c r="C3" s="4" t="s">
        <v>6</v>
      </c>
      <c r="D3" s="4" t="s">
        <v>14</v>
      </c>
      <c r="E3" s="40" t="s">
        <v>15</v>
      </c>
      <c r="F3" s="4" t="s">
        <v>16</v>
      </c>
      <c r="G3" s="4" t="s">
        <v>17</v>
      </c>
      <c r="H3" s="5" t="s">
        <v>18</v>
      </c>
      <c r="I3" s="5" t="s">
        <v>19</v>
      </c>
      <c r="M3" s="4" t="s">
        <v>4</v>
      </c>
      <c r="N3" s="4" t="s">
        <v>5</v>
      </c>
      <c r="O3" s="4" t="s">
        <v>6</v>
      </c>
      <c r="P3" s="4">
        <v>-15.5</v>
      </c>
      <c r="Q3" s="4">
        <v>-14.5</v>
      </c>
      <c r="R3" s="4">
        <v>-13.5</v>
      </c>
      <c r="S3" s="4">
        <v>-12.5</v>
      </c>
      <c r="T3" s="4">
        <v>-11.5</v>
      </c>
      <c r="U3" s="4">
        <v>-10.5</v>
      </c>
      <c r="V3" s="4">
        <v>-9.5</v>
      </c>
      <c r="W3" s="4">
        <v>-8.5</v>
      </c>
      <c r="X3" s="4">
        <v>-7.5</v>
      </c>
      <c r="Y3" s="4">
        <v>-6.5</v>
      </c>
      <c r="Z3" s="4">
        <v>-5.5</v>
      </c>
      <c r="AA3" s="4">
        <v>-4.5</v>
      </c>
      <c r="AB3" s="4">
        <v>-3.5</v>
      </c>
      <c r="AC3" s="4">
        <v>-2.5</v>
      </c>
      <c r="AD3" s="4">
        <v>-1.5</v>
      </c>
      <c r="AE3" s="4">
        <v>-0.5</v>
      </c>
      <c r="AF3" s="4">
        <v>0.5</v>
      </c>
      <c r="AG3" s="4">
        <v>1.5</v>
      </c>
      <c r="AH3" s="4">
        <v>2.5</v>
      </c>
      <c r="AI3" s="4">
        <v>3.5</v>
      </c>
      <c r="AJ3" s="4">
        <v>4.5</v>
      </c>
      <c r="AK3" s="4">
        <v>5.5</v>
      </c>
      <c r="AL3" s="4">
        <v>6.5</v>
      </c>
      <c r="AM3" s="4">
        <v>7.5</v>
      </c>
      <c r="AN3" s="4">
        <v>8.5</v>
      </c>
      <c r="AO3" s="4">
        <v>9.5</v>
      </c>
      <c r="AP3" s="4">
        <v>10.5</v>
      </c>
      <c r="AQ3" s="4">
        <v>11.5</v>
      </c>
      <c r="AR3" s="4">
        <v>12.5</v>
      </c>
      <c r="AS3" s="4">
        <v>13.5</v>
      </c>
      <c r="AT3" s="4">
        <v>14.5</v>
      </c>
      <c r="AU3" s="4">
        <v>15.5</v>
      </c>
    </row>
    <row r="4" spans="1:47" x14ac:dyDescent="0.25">
      <c r="A4" t="s">
        <v>61</v>
      </c>
      <c r="B4" t="s">
        <v>62</v>
      </c>
      <c r="C4" t="s">
        <v>63</v>
      </c>
      <c r="E4" s="41" t="str">
        <f>IF(D4="","",IF(ISERROR(HLOOKUP(D4,$P$3:AU4,ROW()-2,FALSE))=FALSE,HLOOKUP(D4,$P$3:AU4,ROW()-2,FALSE),(HLOOKUP(D4-0.5,$P$3:AU4,ROW()-2,FALSE)+HLOOKUP(D4+0.5,$P$3:AU4,ROW()-2,FALSE))/2))</f>
        <v/>
      </c>
      <c r="H4" s="6" t="str">
        <f>IF(F4="","",IF(AND('atp - h2h'!J4&gt;=coeff!$B$4,(E4*F4-1)&gt;=coeff!$B$12),coeff!$B$3/coeff!$B$11*(E4*F4-1)/(F4-1),0))</f>
        <v/>
      </c>
      <c r="I4" s="6" t="str">
        <f>IF(G4="","",IF(AND('atp - h2h'!J4&gt;=coeff!$B$4,(G4*(1-E4)-1)&gt;=coeff!$B$12),coeff!$B$3/coeff!$B$11*(G4*(1-E4)-1)/(G4-1),0))</f>
        <v/>
      </c>
      <c r="M4" t="s">
        <v>61</v>
      </c>
      <c r="N4" t="s">
        <v>62</v>
      </c>
      <c r="O4" t="s">
        <v>63</v>
      </c>
      <c r="P4" t="e">
        <v>#N/A</v>
      </c>
      <c r="Q4" t="e">
        <v>#N/A</v>
      </c>
      <c r="R4" t="e">
        <v>#N/A</v>
      </c>
      <c r="S4" t="e">
        <v>#N/A</v>
      </c>
      <c r="T4" s="3">
        <v>0</v>
      </c>
      <c r="U4" s="3">
        <v>3.0000000000000001E-3</v>
      </c>
      <c r="V4" s="3">
        <v>7.0000000000000001E-3</v>
      </c>
      <c r="W4" s="3">
        <v>0.02</v>
      </c>
      <c r="X4" s="3">
        <v>4.7E-2</v>
      </c>
      <c r="Y4" s="3">
        <v>0.1</v>
      </c>
      <c r="Z4" s="3">
        <v>0.17100000000000001</v>
      </c>
      <c r="AA4" s="3">
        <v>0.26200000000000001</v>
      </c>
      <c r="AB4" s="3">
        <v>0.35899999999999999</v>
      </c>
      <c r="AC4" s="3">
        <v>0.43099999999999999</v>
      </c>
      <c r="AD4" s="3">
        <v>0.48</v>
      </c>
      <c r="AE4" s="3">
        <v>0.51300000000000001</v>
      </c>
      <c r="AF4" s="3">
        <v>0.54400000000000004</v>
      </c>
      <c r="AG4" s="3">
        <v>0.57499999999999996</v>
      </c>
      <c r="AH4" s="3">
        <v>0.62</v>
      </c>
      <c r="AI4" s="3">
        <v>0.68600000000000005</v>
      </c>
      <c r="AJ4" s="3">
        <v>0.77300000000000002</v>
      </c>
      <c r="AK4" s="3">
        <v>0.85399999999999998</v>
      </c>
      <c r="AL4" s="3">
        <v>0.91500000000000004</v>
      </c>
      <c r="AM4" s="3">
        <v>0.96</v>
      </c>
      <c r="AN4" s="3">
        <v>0.98299999999999998</v>
      </c>
      <c r="AO4" s="3">
        <v>0.99399999999999999</v>
      </c>
      <c r="AP4" s="3">
        <v>0.998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</row>
    <row r="5" spans="1:47" x14ac:dyDescent="0.25">
      <c r="A5" t="s">
        <v>61</v>
      </c>
      <c r="B5" t="s">
        <v>64</v>
      </c>
      <c r="C5" t="s">
        <v>65</v>
      </c>
      <c r="E5" s="41" t="str">
        <f>IF(D5="","",IF(ISERROR(HLOOKUP(D5,$P$3:AU5,ROW()-2,FALSE))=FALSE,HLOOKUP(D5,$P$3:AU5,ROW()-2,FALSE),(HLOOKUP(D5-0.5,$P$3:AU5,ROW()-2,FALSE)+HLOOKUP(D5+0.5,$P$3:AU5,ROW()-2,FALSE))/2))</f>
        <v/>
      </c>
      <c r="H5" s="6" t="str">
        <f>IF(F5="","",IF(AND('atp - h2h'!J5&gt;=coeff!$B$4,(E5*F5-1)&gt;=coeff!$B$12),coeff!$B$3/coeff!$B$11*(E5*F5-1)/(F5-1),0))</f>
        <v/>
      </c>
      <c r="I5" s="6" t="str">
        <f>IF(G5="","",IF(AND('atp - h2h'!J5&gt;=coeff!$B$4,(G5*(1-E5)-1)&gt;=coeff!$B$12),coeff!$B$3/coeff!$B$11*(G5*(1-E5)-1)/(G5-1),0))</f>
        <v/>
      </c>
      <c r="M5" t="s">
        <v>61</v>
      </c>
      <c r="N5" t="s">
        <v>64</v>
      </c>
      <c r="O5" t="s">
        <v>65</v>
      </c>
      <c r="P5" t="e">
        <v>#N/A</v>
      </c>
      <c r="Q5" t="e">
        <v>#N/A</v>
      </c>
      <c r="R5" t="e">
        <v>#N/A</v>
      </c>
      <c r="S5" t="e">
        <v>#N/A</v>
      </c>
      <c r="T5" s="3">
        <v>0</v>
      </c>
      <c r="U5" s="3">
        <v>3.0000000000000001E-3</v>
      </c>
      <c r="V5" s="3">
        <v>8.0000000000000002E-3</v>
      </c>
      <c r="W5" s="3">
        <v>0.02</v>
      </c>
      <c r="X5" s="3">
        <v>4.8000000000000001E-2</v>
      </c>
      <c r="Y5" s="3">
        <v>0.10199999999999999</v>
      </c>
      <c r="Z5" s="3">
        <v>0.17299999999999999</v>
      </c>
      <c r="AA5" s="3">
        <v>0.26500000000000001</v>
      </c>
      <c r="AB5" s="3">
        <v>0.36199999999999999</v>
      </c>
      <c r="AC5" s="3">
        <v>0.433</v>
      </c>
      <c r="AD5" s="3">
        <v>0.48099999999999998</v>
      </c>
      <c r="AE5" s="3">
        <v>0.51400000000000001</v>
      </c>
      <c r="AF5" s="3">
        <v>0.54400000000000004</v>
      </c>
      <c r="AG5" s="3">
        <v>0.57499999999999996</v>
      </c>
      <c r="AH5" s="3">
        <v>0.62</v>
      </c>
      <c r="AI5" s="3">
        <v>0.68400000000000005</v>
      </c>
      <c r="AJ5" s="3">
        <v>0.77100000000000002</v>
      </c>
      <c r="AK5" s="3">
        <v>0.85199999999999998</v>
      </c>
      <c r="AL5" s="3">
        <v>0.91400000000000003</v>
      </c>
      <c r="AM5" s="3">
        <v>0.96</v>
      </c>
      <c r="AN5" s="3">
        <v>0.98299999999999998</v>
      </c>
      <c r="AO5" s="3">
        <v>0.99399999999999999</v>
      </c>
      <c r="AP5" s="3">
        <v>0.998</v>
      </c>
      <c r="AQ5" s="3">
        <v>1</v>
      </c>
      <c r="AR5" s="3">
        <v>1</v>
      </c>
      <c r="AS5" s="3">
        <v>1</v>
      </c>
      <c r="AT5" s="3">
        <v>1</v>
      </c>
      <c r="AU5" s="3">
        <v>1</v>
      </c>
    </row>
    <row r="6" spans="1:47" x14ac:dyDescent="0.25">
      <c r="A6" t="s">
        <v>61</v>
      </c>
      <c r="B6" t="s">
        <v>66</v>
      </c>
      <c r="C6" t="s">
        <v>67</v>
      </c>
      <c r="E6" s="41" t="str">
        <f>IF(D6="","",IF(ISERROR(HLOOKUP(D6,$P$3:AU6,ROW()-2,FALSE))=FALSE,HLOOKUP(D6,$P$3:AU6,ROW()-2,FALSE),(HLOOKUP(D6-0.5,$P$3:AU6,ROW()-2,FALSE)+HLOOKUP(D6+0.5,$P$3:AU6,ROW()-2,FALSE))/2))</f>
        <v/>
      </c>
      <c r="H6" s="6" t="str">
        <f>IF(F6="","",IF(AND('atp - h2h'!J6&gt;=coeff!$B$4,(E6*F6-1)&gt;=coeff!$B$12),coeff!$B$3/coeff!$B$11*(E6*F6-1)/(F6-1),0))</f>
        <v/>
      </c>
      <c r="I6" s="6" t="str">
        <f>IF(G6="","",IF(AND('atp - h2h'!J6&gt;=coeff!$B$4,(G6*(1-E6)-1)&gt;=coeff!$B$12),coeff!$B$3/coeff!$B$11*(G6*(1-E6)-1)/(G6-1),0))</f>
        <v/>
      </c>
      <c r="M6" t="s">
        <v>61</v>
      </c>
      <c r="N6" t="s">
        <v>66</v>
      </c>
      <c r="O6" t="s">
        <v>67</v>
      </c>
      <c r="P6" t="e">
        <v>#N/A</v>
      </c>
      <c r="Q6" t="e">
        <v>#N/A</v>
      </c>
      <c r="R6" t="e">
        <v>#N/A</v>
      </c>
      <c r="S6" t="e">
        <v>#N/A</v>
      </c>
      <c r="T6" s="3">
        <v>0</v>
      </c>
      <c r="U6" s="3">
        <v>2E-3</v>
      </c>
      <c r="V6" s="3">
        <v>6.0000000000000001E-3</v>
      </c>
      <c r="W6" s="3">
        <v>1.6E-2</v>
      </c>
      <c r="X6" s="3">
        <v>3.7999999999999999E-2</v>
      </c>
      <c r="Y6" s="3">
        <v>8.2000000000000003E-2</v>
      </c>
      <c r="Z6" s="3">
        <v>0.14000000000000001</v>
      </c>
      <c r="AA6" s="3">
        <v>0.20899999999999999</v>
      </c>
      <c r="AB6" s="3">
        <v>0.28199999999999997</v>
      </c>
      <c r="AC6" s="3">
        <v>0.32900000000000001</v>
      </c>
      <c r="AD6" s="3">
        <v>0.36599999999999999</v>
      </c>
      <c r="AE6" s="3">
        <v>0.39300000000000002</v>
      </c>
      <c r="AF6" s="3">
        <v>0.41799999999999998</v>
      </c>
      <c r="AG6" s="3">
        <v>0.44900000000000001</v>
      </c>
      <c r="AH6" s="3">
        <v>0.496</v>
      </c>
      <c r="AI6" s="3">
        <v>0.56299999999999994</v>
      </c>
      <c r="AJ6" s="3">
        <v>0.66400000000000003</v>
      </c>
      <c r="AK6" s="3">
        <v>0.76900000000000002</v>
      </c>
      <c r="AL6" s="3">
        <v>0.85899999999999999</v>
      </c>
      <c r="AM6" s="3">
        <v>0.93200000000000005</v>
      </c>
      <c r="AN6" s="3">
        <v>0.97</v>
      </c>
      <c r="AO6" s="3">
        <v>0.98899999999999999</v>
      </c>
      <c r="AP6" s="3">
        <v>0.996</v>
      </c>
      <c r="AQ6" s="3">
        <v>1</v>
      </c>
      <c r="AR6" s="3">
        <v>1</v>
      </c>
      <c r="AS6" s="3">
        <v>1</v>
      </c>
      <c r="AT6" s="3">
        <v>1</v>
      </c>
      <c r="AU6" s="3">
        <v>1</v>
      </c>
    </row>
    <row r="7" spans="1:47" x14ac:dyDescent="0.25">
      <c r="A7" t="s">
        <v>61</v>
      </c>
      <c r="B7" t="s">
        <v>68</v>
      </c>
      <c r="C7" t="s">
        <v>69</v>
      </c>
      <c r="D7">
        <v>2.5</v>
      </c>
      <c r="E7" s="41">
        <f>IF(D7="","",IF(ISERROR(HLOOKUP(D7,$P$3:AU7,ROW()-2,FALSE))=FALSE,HLOOKUP(D7,$P$3:AU7,ROW()-2,FALSE),(HLOOKUP(D7-0.5,$P$3:AU7,ROW()-2,FALSE)+HLOOKUP(D7+0.5,$P$3:AU7,ROW()-2,FALSE))/2))</f>
        <v>0.27800000000000002</v>
      </c>
      <c r="F7">
        <v>1.9</v>
      </c>
      <c r="G7">
        <v>1.95</v>
      </c>
      <c r="H7" s="6">
        <f>IF(F7="","",IF(AND('atp - h2h'!J7&gt;=coeff!$B$4,(E7*F7-1)&gt;=coeff!$B$12),coeff!$B$3/coeff!$B$11*(E7*F7-1)/(F7-1),0))</f>
        <v>0</v>
      </c>
      <c r="I7" s="6">
        <f>IF(G7="","",IF(AND('atp - h2h'!J7&gt;=coeff!$B$4,(G7*(1-E7)-1)&gt;=coeff!$B$12),coeff!$B$3/coeff!$B$11*(G7*(1-E7)-1)/(G7-1),0))</f>
        <v>214.68421052631575</v>
      </c>
      <c r="M7" t="s">
        <v>61</v>
      </c>
      <c r="N7" t="s">
        <v>68</v>
      </c>
      <c r="O7" t="s">
        <v>69</v>
      </c>
      <c r="P7" t="e">
        <v>#N/A</v>
      </c>
      <c r="Q7" t="e">
        <v>#N/A</v>
      </c>
      <c r="R7" t="e">
        <v>#N/A</v>
      </c>
      <c r="S7" t="e">
        <v>#N/A</v>
      </c>
      <c r="T7" s="3">
        <v>0</v>
      </c>
      <c r="U7" s="3">
        <v>1E-3</v>
      </c>
      <c r="V7" s="3">
        <v>2E-3</v>
      </c>
      <c r="W7" s="3">
        <v>6.0000000000000001E-3</v>
      </c>
      <c r="X7" s="3">
        <v>1.4999999999999999E-2</v>
      </c>
      <c r="Y7" s="3">
        <v>3.2000000000000001E-2</v>
      </c>
      <c r="Z7" s="3">
        <v>5.7000000000000002E-2</v>
      </c>
      <c r="AA7" s="3">
        <v>8.8999999999999996E-2</v>
      </c>
      <c r="AB7" s="3">
        <v>0.126</v>
      </c>
      <c r="AC7" s="3">
        <v>0.151</v>
      </c>
      <c r="AD7" s="3">
        <v>0.17100000000000001</v>
      </c>
      <c r="AE7" s="3">
        <v>0.187</v>
      </c>
      <c r="AF7" s="3">
        <v>0.20699999999999999</v>
      </c>
      <c r="AG7" s="3">
        <v>0.23100000000000001</v>
      </c>
      <c r="AH7" s="3">
        <v>0.27800000000000002</v>
      </c>
      <c r="AI7" s="3">
        <v>0.35899999999999999</v>
      </c>
      <c r="AJ7" s="3">
        <v>0.48399999999999999</v>
      </c>
      <c r="AK7" s="3">
        <v>0.63100000000000001</v>
      </c>
      <c r="AL7" s="3">
        <v>0.75900000000000001</v>
      </c>
      <c r="AM7" s="3">
        <v>0.878</v>
      </c>
      <c r="AN7" s="3">
        <v>0.94399999999999995</v>
      </c>
      <c r="AO7" s="3">
        <v>0.97799999999999998</v>
      </c>
      <c r="AP7" s="3">
        <v>0.99199999999999999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</row>
    <row r="8" spans="1:47" x14ac:dyDescent="0.25">
      <c r="A8" t="s">
        <v>70</v>
      </c>
      <c r="B8" t="s">
        <v>71</v>
      </c>
      <c r="C8" t="s">
        <v>72</v>
      </c>
      <c r="D8">
        <v>-0.5</v>
      </c>
      <c r="E8" s="41">
        <f>IF(D8="","",IF(ISERROR(HLOOKUP(D8,$P$3:AU8,ROW()-2,FALSE))=FALSE,HLOOKUP(D8,$P$3:AU8,ROW()-2,FALSE),(HLOOKUP(D8-0.5,$P$3:AU8,ROW()-2,FALSE)+HLOOKUP(D8+0.5,$P$3:AU8,ROW()-2,FALSE))/2))</f>
        <v>0.36599999999999999</v>
      </c>
      <c r="F8">
        <v>1.93</v>
      </c>
      <c r="G8">
        <v>1.92</v>
      </c>
      <c r="H8" s="6">
        <f>IF(F8="","",IF(AND('atp - h2h'!J8&gt;=coeff!$B$4,(E8*F8-1)&gt;=coeff!$B$12),coeff!$B$3/coeff!$B$11*(E8*F8-1)/(F8-1),0))</f>
        <v>0</v>
      </c>
      <c r="I8" s="6">
        <f>IF(G8="","",IF(AND('atp - h2h'!J8&gt;=coeff!$B$4,(G8*(1-E8)-1)&gt;=coeff!$B$12),coeff!$B$3/coeff!$B$11*(G8*(1-E8)-1)/(G8-1),0))</f>
        <v>118.0869565217391</v>
      </c>
      <c r="M8" t="s">
        <v>70</v>
      </c>
      <c r="N8" t="s">
        <v>71</v>
      </c>
      <c r="O8" t="s">
        <v>72</v>
      </c>
      <c r="P8" t="e">
        <v>#N/A</v>
      </c>
      <c r="Q8" t="e">
        <v>#N/A</v>
      </c>
      <c r="R8" t="e">
        <v>#N/A</v>
      </c>
      <c r="S8" t="e">
        <v>#N/A</v>
      </c>
      <c r="T8" s="3">
        <v>0</v>
      </c>
      <c r="U8" s="3">
        <v>3.0000000000000001E-3</v>
      </c>
      <c r="V8" s="3">
        <v>6.0000000000000001E-3</v>
      </c>
      <c r="W8" s="3">
        <v>1.9E-2</v>
      </c>
      <c r="X8" s="3">
        <v>4.2999999999999997E-2</v>
      </c>
      <c r="Y8" s="3">
        <v>9.0999999999999998E-2</v>
      </c>
      <c r="Z8" s="3">
        <v>0.153</v>
      </c>
      <c r="AA8" s="3">
        <v>0.218</v>
      </c>
      <c r="AB8" s="3">
        <v>0.28100000000000003</v>
      </c>
      <c r="AC8" s="3">
        <v>0.313</v>
      </c>
      <c r="AD8" s="3">
        <v>0.34200000000000003</v>
      </c>
      <c r="AE8" s="3">
        <v>0.36599999999999999</v>
      </c>
      <c r="AF8" s="3">
        <v>0.38500000000000001</v>
      </c>
      <c r="AG8" s="3">
        <v>0.41299999999999998</v>
      </c>
      <c r="AH8" s="3">
        <v>0.45600000000000002</v>
      </c>
      <c r="AI8" s="3">
        <v>0.50900000000000001</v>
      </c>
      <c r="AJ8" s="3">
        <v>0.60199999999999998</v>
      </c>
      <c r="AK8" s="3">
        <v>0.71</v>
      </c>
      <c r="AL8" s="3">
        <v>0.81599999999999995</v>
      </c>
      <c r="AM8" s="3">
        <v>0.90900000000000003</v>
      </c>
      <c r="AN8" s="3">
        <v>0.95699999999999996</v>
      </c>
      <c r="AO8" s="3">
        <v>0.98499999999999999</v>
      </c>
      <c r="AP8" s="3">
        <v>0.99399999999999999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</row>
    <row r="9" spans="1:47" x14ac:dyDescent="0.25">
      <c r="A9" t="s">
        <v>70</v>
      </c>
      <c r="B9" t="s">
        <v>73</v>
      </c>
      <c r="C9" t="s">
        <v>74</v>
      </c>
      <c r="D9">
        <v>-4</v>
      </c>
      <c r="E9" s="41">
        <f>IF(D9="","",IF(ISERROR(HLOOKUP(D9,$P$3:AU9,ROW()-2,FALSE))=FALSE,HLOOKUP(D9,$P$3:AU9,ROW()-2,FALSE),(HLOOKUP(D9-0.5,$P$3:AU9,ROW()-2,FALSE)+HLOOKUP(D9+0.5,$P$3:AU9,ROW()-2,FALSE))/2))</f>
        <v>0.59050000000000002</v>
      </c>
      <c r="F9">
        <v>1.97</v>
      </c>
      <c r="G9">
        <v>1.92</v>
      </c>
      <c r="H9" s="6">
        <f>IF(F9="","",IF(AND('atp - h2h'!J9&gt;=coeff!$B$4,(E9*F9-1)&gt;=coeff!$B$12),coeff!$B$3/coeff!$B$11*(E9*F9-1)/(F9-1),0))</f>
        <v>84.167525773195948</v>
      </c>
      <c r="I9" s="6">
        <f>IF(G9="","",IF(AND('atp - h2h'!J9&gt;=coeff!$B$4,(G9*(1-E9)-1)&gt;=coeff!$B$12),coeff!$B$3/coeff!$B$11*(G9*(1-E9)-1)/(G9-1),0))</f>
        <v>0</v>
      </c>
      <c r="M9" t="s">
        <v>70</v>
      </c>
      <c r="N9" t="s">
        <v>73</v>
      </c>
      <c r="O9" t="s">
        <v>74</v>
      </c>
      <c r="P9" t="e">
        <v>#N/A</v>
      </c>
      <c r="Q9" t="e">
        <v>#N/A</v>
      </c>
      <c r="R9" t="e">
        <v>#N/A</v>
      </c>
      <c r="S9" t="e">
        <v>#N/A</v>
      </c>
      <c r="T9" s="3">
        <v>0</v>
      </c>
      <c r="U9" s="3">
        <v>8.0000000000000002E-3</v>
      </c>
      <c r="V9" s="3">
        <v>2.3E-2</v>
      </c>
      <c r="W9" s="3">
        <v>5.8000000000000003E-2</v>
      </c>
      <c r="X9" s="3">
        <v>0.125</v>
      </c>
      <c r="Y9" s="3">
        <v>0.246</v>
      </c>
      <c r="Z9" s="3">
        <v>0.376</v>
      </c>
      <c r="AA9" s="3">
        <v>0.52700000000000002</v>
      </c>
      <c r="AB9" s="3">
        <v>0.65400000000000003</v>
      </c>
      <c r="AC9" s="3">
        <v>0.73799999999999999</v>
      </c>
      <c r="AD9" s="3">
        <v>0.78400000000000003</v>
      </c>
      <c r="AE9" s="3">
        <v>0.80800000000000005</v>
      </c>
      <c r="AF9" s="3">
        <v>0.82699999999999996</v>
      </c>
      <c r="AG9" s="3">
        <v>0.84199999999999997</v>
      </c>
      <c r="AH9" s="3">
        <v>0.86099999999999999</v>
      </c>
      <c r="AI9" s="3">
        <v>0.88500000000000001</v>
      </c>
      <c r="AJ9" s="3">
        <v>0.92</v>
      </c>
      <c r="AK9" s="3">
        <v>0.94899999999999995</v>
      </c>
      <c r="AL9" s="3">
        <v>0.97199999999999998</v>
      </c>
      <c r="AM9" s="3">
        <v>0.98699999999999999</v>
      </c>
      <c r="AN9" s="3">
        <v>0.995</v>
      </c>
      <c r="AO9" s="3">
        <v>0.998</v>
      </c>
      <c r="AP9" s="3">
        <v>0.999</v>
      </c>
      <c r="AQ9" s="3">
        <v>1</v>
      </c>
      <c r="AR9" s="3">
        <v>1</v>
      </c>
      <c r="AS9" s="3">
        <v>1</v>
      </c>
      <c r="AT9" s="3">
        <v>1</v>
      </c>
      <c r="AU9" s="3">
        <v>1</v>
      </c>
    </row>
    <row r="10" spans="1:47" x14ac:dyDescent="0.25">
      <c r="A10" t="s">
        <v>70</v>
      </c>
      <c r="B10" t="s">
        <v>75</v>
      </c>
      <c r="C10" t="s">
        <v>76</v>
      </c>
      <c r="D10">
        <v>-1.5</v>
      </c>
      <c r="E10" s="41">
        <f>IF(D10="","",IF(ISERROR(HLOOKUP(D10,$P$3:AU10,ROW()-2,FALSE))=FALSE,HLOOKUP(D10,$P$3:AU10,ROW()-2,FALSE),(HLOOKUP(D10-0.5,$P$3:AU10,ROW()-2,FALSE)+HLOOKUP(D10+0.5,$P$3:AU10,ROW()-2,FALSE))/2))</f>
        <v>0.60099999999999998</v>
      </c>
      <c r="F10">
        <v>1.87</v>
      </c>
      <c r="G10">
        <v>1.98</v>
      </c>
      <c r="H10" s="6">
        <f>IF(F10="","",IF(AND('atp - h2h'!J10&gt;=coeff!$B$4,(E10*F10-1)&gt;=coeff!$B$12),coeff!$B$3/coeff!$B$11*(E10*F10-1)/(F10-1),0))</f>
        <v>71.189655172413737</v>
      </c>
      <c r="I10" s="6">
        <f>IF(G10="","",IF(AND('atp - h2h'!J10&gt;=coeff!$B$4,(G10*(1-E10)-1)&gt;=coeff!$B$12),coeff!$B$3/coeff!$B$11*(G10*(1-E10)-1)/(G10-1),0))</f>
        <v>0</v>
      </c>
      <c r="M10" t="s">
        <v>70</v>
      </c>
      <c r="N10" t="s">
        <v>75</v>
      </c>
      <c r="O10" t="s">
        <v>76</v>
      </c>
      <c r="P10" t="e">
        <v>#N/A</v>
      </c>
      <c r="Q10" t="e">
        <v>#N/A</v>
      </c>
      <c r="R10" t="e">
        <v>#N/A</v>
      </c>
      <c r="S10" t="e">
        <v>#N/A</v>
      </c>
      <c r="T10" s="3">
        <v>0</v>
      </c>
      <c r="U10" s="3">
        <v>6.0000000000000001E-3</v>
      </c>
      <c r="V10" s="3">
        <v>1.6E-2</v>
      </c>
      <c r="W10" s="3">
        <v>4.7E-2</v>
      </c>
      <c r="X10" s="3">
        <v>9.9000000000000005E-2</v>
      </c>
      <c r="Y10" s="3">
        <v>0.19800000000000001</v>
      </c>
      <c r="Z10" s="3">
        <v>0.308</v>
      </c>
      <c r="AA10" s="3">
        <v>0.41699999999999998</v>
      </c>
      <c r="AB10" s="3">
        <v>0.50900000000000001</v>
      </c>
      <c r="AC10" s="3">
        <v>0.56000000000000005</v>
      </c>
      <c r="AD10" s="3">
        <v>0.60099999999999998</v>
      </c>
      <c r="AE10" s="3">
        <v>0.628</v>
      </c>
      <c r="AF10" s="3">
        <v>0.64600000000000002</v>
      </c>
      <c r="AG10" s="3">
        <v>0.66900000000000004</v>
      </c>
      <c r="AH10" s="3">
        <v>0.69699999999999995</v>
      </c>
      <c r="AI10" s="3">
        <v>0.72499999999999998</v>
      </c>
      <c r="AJ10" s="3">
        <v>0.78500000000000003</v>
      </c>
      <c r="AK10" s="3">
        <v>0.84799999999999998</v>
      </c>
      <c r="AL10" s="3">
        <v>0.91</v>
      </c>
      <c r="AM10" s="3">
        <v>0.95699999999999996</v>
      </c>
      <c r="AN10" s="3">
        <v>0.98099999999999998</v>
      </c>
      <c r="AO10" s="3">
        <v>0.99399999999999999</v>
      </c>
      <c r="AP10" s="3">
        <v>0.997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</row>
    <row r="11" spans="1:47" x14ac:dyDescent="0.25">
      <c r="A11" t="s">
        <v>70</v>
      </c>
      <c r="B11" t="s">
        <v>77</v>
      </c>
      <c r="C11" t="s">
        <v>53</v>
      </c>
      <c r="D11">
        <v>-3</v>
      </c>
      <c r="E11" s="41">
        <f>IF(D11="","",IF(ISERROR(HLOOKUP(D11,$P$3:AU11,ROW()-2,FALSE))=FALSE,HLOOKUP(D11,$P$3:AU11,ROW()-2,FALSE),(HLOOKUP(D11-0.5,$P$3:AU11,ROW()-2,FALSE)+HLOOKUP(D11+0.5,$P$3:AU11,ROW()-2,FALSE))/2))</f>
        <v>0.47899999999999998</v>
      </c>
      <c r="F11">
        <v>1.93</v>
      </c>
      <c r="G11">
        <v>1.96</v>
      </c>
      <c r="H11" s="6">
        <f>IF(F11="","",IF(AND('atp - h2h'!J11&gt;=coeff!$B$4,(E11*F11-1)&gt;=coeff!$B$12),coeff!$B$3/coeff!$B$11*(E11*F11-1)/(F11-1),0))</f>
        <v>0</v>
      </c>
      <c r="I11" s="6">
        <f>IF(G11="","",IF(AND('atp - h2h'!J11&gt;=coeff!$B$4,(G11*(1-E11)-1)&gt;=coeff!$B$12),coeff!$B$3/coeff!$B$11*(G11*(1-E11)-1)/(G11-1),0))</f>
        <v>0</v>
      </c>
      <c r="M11" t="s">
        <v>70</v>
      </c>
      <c r="N11" t="s">
        <v>77</v>
      </c>
      <c r="O11" t="s">
        <v>53</v>
      </c>
      <c r="P11" t="e">
        <v>#N/A</v>
      </c>
      <c r="Q11" t="e">
        <v>#N/A</v>
      </c>
      <c r="R11" t="e">
        <v>#N/A</v>
      </c>
      <c r="S11" t="e">
        <v>#N/A</v>
      </c>
      <c r="T11" s="3">
        <v>0</v>
      </c>
      <c r="U11" s="3">
        <v>4.0000000000000001E-3</v>
      </c>
      <c r="V11" s="3">
        <v>1.0999999999999999E-2</v>
      </c>
      <c r="W11" s="3">
        <v>0.03</v>
      </c>
      <c r="X11" s="3">
        <v>6.7000000000000004E-2</v>
      </c>
      <c r="Y11" s="3">
        <v>0.14000000000000001</v>
      </c>
      <c r="Z11" s="3">
        <v>0.23</v>
      </c>
      <c r="AA11" s="3">
        <v>0.33700000000000002</v>
      </c>
      <c r="AB11" s="3">
        <v>0.443</v>
      </c>
      <c r="AC11" s="3">
        <v>0.51500000000000001</v>
      </c>
      <c r="AD11" s="3">
        <v>0.56399999999999995</v>
      </c>
      <c r="AE11" s="3">
        <v>0.59499999999999997</v>
      </c>
      <c r="AF11" s="3">
        <v>0.622</v>
      </c>
      <c r="AG11" s="3">
        <v>0.64900000000000002</v>
      </c>
      <c r="AH11" s="3">
        <v>0.68600000000000005</v>
      </c>
      <c r="AI11" s="3">
        <v>0.73399999999999999</v>
      </c>
      <c r="AJ11" s="3">
        <v>0.80600000000000005</v>
      </c>
      <c r="AK11" s="3">
        <v>0.872</v>
      </c>
      <c r="AL11" s="3">
        <v>0.92600000000000005</v>
      </c>
      <c r="AM11" s="3">
        <v>0.96599999999999997</v>
      </c>
      <c r="AN11" s="3">
        <v>0.98499999999999999</v>
      </c>
      <c r="AO11" s="3">
        <v>0.995</v>
      </c>
      <c r="AP11" s="3">
        <v>0.998</v>
      </c>
      <c r="AQ11" s="3">
        <v>1</v>
      </c>
      <c r="AR11" s="3">
        <v>1</v>
      </c>
      <c r="AS11" s="3">
        <v>1</v>
      </c>
      <c r="AT11" s="3">
        <v>1</v>
      </c>
      <c r="AU11" s="3">
        <v>1</v>
      </c>
    </row>
    <row r="12" spans="1:47" x14ac:dyDescent="0.25">
      <c r="A12" t="s">
        <v>70</v>
      </c>
      <c r="B12" t="s">
        <v>78</v>
      </c>
      <c r="C12" t="s">
        <v>79</v>
      </c>
      <c r="D12">
        <v>2.5</v>
      </c>
      <c r="E12" s="41">
        <f>IF(D12="","",IF(ISERROR(HLOOKUP(D12,$P$3:AU12,ROW()-2,FALSE))=FALSE,HLOOKUP(D12,$P$3:AU12,ROW()-2,FALSE),(HLOOKUP(D12-0.5,$P$3:AU12,ROW()-2,FALSE)+HLOOKUP(D12+0.5,$P$3:AU12,ROW()-2,FALSE))/2))</f>
        <v>0.55100000000000005</v>
      </c>
      <c r="F12">
        <v>1.96</v>
      </c>
      <c r="G12">
        <v>1.88</v>
      </c>
      <c r="H12" s="6">
        <f>IF(F12="","",IF(AND('atp - h2h'!J12&gt;=coeff!$B$4,(E12*F12-1)&gt;=coeff!$B$12),coeff!$B$3/coeff!$B$11*(E12*F12-1)/(F12-1),0))</f>
        <v>41.645833333333357</v>
      </c>
      <c r="I12" s="6">
        <f>IF(G12="","",IF(AND('atp - h2h'!J12&gt;=coeff!$B$4,(G12*(1-E12)-1)&gt;=coeff!$B$12),coeff!$B$3/coeff!$B$11*(G12*(1-E12)-1)/(G12-1),0))</f>
        <v>0</v>
      </c>
      <c r="M12" t="s">
        <v>70</v>
      </c>
      <c r="N12" t="s">
        <v>78</v>
      </c>
      <c r="O12" t="s">
        <v>79</v>
      </c>
      <c r="P12" t="e">
        <v>#N/A</v>
      </c>
      <c r="Q12" t="e">
        <v>#N/A</v>
      </c>
      <c r="R12" t="e">
        <v>#N/A</v>
      </c>
      <c r="S12" t="e">
        <v>#N/A</v>
      </c>
      <c r="T12" s="3">
        <v>0</v>
      </c>
      <c r="U12" s="3">
        <v>4.0000000000000001E-3</v>
      </c>
      <c r="V12" s="3">
        <v>0.01</v>
      </c>
      <c r="W12" s="3">
        <v>3.1E-2</v>
      </c>
      <c r="X12" s="3">
        <v>6.7000000000000004E-2</v>
      </c>
      <c r="Y12" s="3">
        <v>0.13900000000000001</v>
      </c>
      <c r="Z12" s="3">
        <v>0.22500000000000001</v>
      </c>
      <c r="AA12" s="3">
        <v>0.307</v>
      </c>
      <c r="AB12" s="3">
        <v>0.38</v>
      </c>
      <c r="AC12" s="3">
        <v>0.41299999999999998</v>
      </c>
      <c r="AD12" s="3">
        <v>0.44700000000000001</v>
      </c>
      <c r="AE12" s="3">
        <v>0.47199999999999998</v>
      </c>
      <c r="AF12" s="3">
        <v>0.48899999999999999</v>
      </c>
      <c r="AG12" s="3">
        <v>0.51500000000000001</v>
      </c>
      <c r="AH12" s="3">
        <v>0.55100000000000005</v>
      </c>
      <c r="AI12" s="3">
        <v>0.58699999999999997</v>
      </c>
      <c r="AJ12" s="3">
        <v>0.66400000000000003</v>
      </c>
      <c r="AK12" s="3">
        <v>0.753</v>
      </c>
      <c r="AL12" s="3">
        <v>0.84599999999999997</v>
      </c>
      <c r="AM12" s="3">
        <v>0.92400000000000004</v>
      </c>
      <c r="AN12" s="3">
        <v>0.96399999999999997</v>
      </c>
      <c r="AO12" s="3">
        <v>0.98899999999999999</v>
      </c>
      <c r="AP12" s="3">
        <v>0.995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</row>
    <row r="13" spans="1:47" x14ac:dyDescent="0.25">
      <c r="A13" t="s">
        <v>70</v>
      </c>
      <c r="B13" t="s">
        <v>80</v>
      </c>
      <c r="C13" t="s">
        <v>81</v>
      </c>
      <c r="D13">
        <v>3.5</v>
      </c>
      <c r="E13" s="41">
        <f>IF(D13="","",IF(ISERROR(HLOOKUP(D13,$P$3:AU13,ROW()-2,FALSE))=FALSE,HLOOKUP(D13,$P$3:AU13,ROW()-2,FALSE),(HLOOKUP(D13-0.5,$P$3:AU13,ROW()-2,FALSE)+HLOOKUP(D13+0.5,$P$3:AU13,ROW()-2,FALSE))/2))</f>
        <v>0.32</v>
      </c>
      <c r="F13">
        <v>1.95</v>
      </c>
      <c r="G13">
        <v>1.93</v>
      </c>
      <c r="H13" s="6">
        <f>IF(F13="","",IF(AND('atp - h2h'!J13&gt;=coeff!$B$4,(E13*F13-1)&gt;=coeff!$B$12),coeff!$B$3/coeff!$B$11*(E13*F13-1)/(F13-1),0))</f>
        <v>0</v>
      </c>
      <c r="I13" s="6">
        <f>IF(G13="","",IF(AND('atp - h2h'!J13&gt;=coeff!$B$4,(G13*(1-E13)-1)&gt;=coeff!$B$12),coeff!$B$3/coeff!$B$11*(G13*(1-E13)-1)/(G13-1),0))</f>
        <v>167.95698924731172</v>
      </c>
      <c r="M13" t="s">
        <v>70</v>
      </c>
      <c r="N13" t="s">
        <v>80</v>
      </c>
      <c r="O13" t="s">
        <v>81</v>
      </c>
      <c r="P13" t="e">
        <v>#N/A</v>
      </c>
      <c r="Q13" t="e">
        <v>#N/A</v>
      </c>
      <c r="R13" t="e">
        <v>#N/A</v>
      </c>
      <c r="S13" t="e">
        <v>#N/A</v>
      </c>
      <c r="T13" s="3">
        <v>0</v>
      </c>
      <c r="U13" s="3">
        <v>2E-3</v>
      </c>
      <c r="V13" s="3">
        <v>4.0000000000000001E-3</v>
      </c>
      <c r="W13" s="3">
        <v>1.2E-2</v>
      </c>
      <c r="X13" s="3">
        <v>2.7E-2</v>
      </c>
      <c r="Y13" s="3">
        <v>5.7000000000000002E-2</v>
      </c>
      <c r="Z13" s="3">
        <v>9.9000000000000005E-2</v>
      </c>
      <c r="AA13" s="3">
        <v>0.13700000000000001</v>
      </c>
      <c r="AB13" s="3">
        <v>0.17100000000000001</v>
      </c>
      <c r="AC13" s="3">
        <v>0.18</v>
      </c>
      <c r="AD13" s="3">
        <v>0.19400000000000001</v>
      </c>
      <c r="AE13" s="3">
        <v>0.20799999999999999</v>
      </c>
      <c r="AF13" s="3">
        <v>0.219</v>
      </c>
      <c r="AG13" s="3">
        <v>0.24</v>
      </c>
      <c r="AH13" s="3">
        <v>0.27500000000000002</v>
      </c>
      <c r="AI13" s="3">
        <v>0.32</v>
      </c>
      <c r="AJ13" s="3">
        <v>0.40799999999999997</v>
      </c>
      <c r="AK13" s="3">
        <v>0.52700000000000002</v>
      </c>
      <c r="AL13" s="3">
        <v>0.66700000000000004</v>
      </c>
      <c r="AM13" s="3">
        <v>0.81899999999999995</v>
      </c>
      <c r="AN13" s="3">
        <v>0.90600000000000003</v>
      </c>
      <c r="AO13" s="3">
        <v>0.96799999999999997</v>
      </c>
      <c r="AP13" s="3">
        <v>0.98699999999999999</v>
      </c>
      <c r="AQ13" s="3">
        <v>1</v>
      </c>
      <c r="AR13" s="3">
        <v>1</v>
      </c>
      <c r="AS13" s="3">
        <v>1</v>
      </c>
      <c r="AT13" s="3">
        <v>1</v>
      </c>
      <c r="AU13" s="3">
        <v>1</v>
      </c>
    </row>
    <row r="14" spans="1:47" x14ac:dyDescent="0.25">
      <c r="A14" t="s">
        <v>70</v>
      </c>
      <c r="B14" t="s">
        <v>54</v>
      </c>
      <c r="C14" t="s">
        <v>82</v>
      </c>
      <c r="D14">
        <v>-5</v>
      </c>
      <c r="E14" s="41">
        <f>IF(D14="","",IF(ISERROR(HLOOKUP(D14,$P$3:AU14,ROW()-2,FALSE))=FALSE,HLOOKUP(D14,$P$3:AU14,ROW()-2,FALSE),(HLOOKUP(D14-0.5,$P$3:AU14,ROW()-2,FALSE)+HLOOKUP(D14+0.5,$P$3:AU14,ROW()-2,FALSE))/2))</f>
        <v>0.53149999999999997</v>
      </c>
      <c r="F14">
        <v>1.85</v>
      </c>
      <c r="G14">
        <v>2.0499999999999998</v>
      </c>
      <c r="H14" s="6">
        <f>IF(F14="","",IF(AND('atp - h2h'!J14&gt;=coeff!$B$4,(E14*F14-1)&gt;=coeff!$B$12),coeff!$B$3/coeff!$B$11*(E14*F14-1)/(F14-1),0))</f>
        <v>0</v>
      </c>
      <c r="I14" s="6">
        <f>IF(G14="","",IF(AND('atp - h2h'!J14&gt;=coeff!$B$4,(G14*(1-E14)-1)&gt;=coeff!$B$12),coeff!$B$3/coeff!$B$11*(G14*(1-E14)-1)/(G14-1),0))</f>
        <v>0</v>
      </c>
      <c r="M14" t="s">
        <v>70</v>
      </c>
      <c r="N14" t="s">
        <v>54</v>
      </c>
      <c r="O14" t="s">
        <v>82</v>
      </c>
      <c r="P14" t="e">
        <v>#N/A</v>
      </c>
      <c r="Q14" t="e">
        <v>#N/A</v>
      </c>
      <c r="R14" t="e">
        <v>#N/A</v>
      </c>
      <c r="S14" t="e">
        <v>#N/A</v>
      </c>
      <c r="T14" s="3">
        <v>0</v>
      </c>
      <c r="U14" s="3">
        <v>1.2E-2</v>
      </c>
      <c r="V14" s="3">
        <v>3.2000000000000001E-2</v>
      </c>
      <c r="W14" s="3">
        <v>8.5000000000000006E-2</v>
      </c>
      <c r="X14" s="3">
        <v>0.17100000000000001</v>
      </c>
      <c r="Y14" s="3">
        <v>0.32</v>
      </c>
      <c r="Z14" s="3">
        <v>0.46200000000000002</v>
      </c>
      <c r="AA14" s="3">
        <v>0.60099999999999998</v>
      </c>
      <c r="AB14" s="3">
        <v>0.70599999999999996</v>
      </c>
      <c r="AC14" s="3">
        <v>0.76800000000000002</v>
      </c>
      <c r="AD14" s="3">
        <v>0.80600000000000005</v>
      </c>
      <c r="AE14" s="3">
        <v>0.82699999999999996</v>
      </c>
      <c r="AF14" s="3">
        <v>0.84</v>
      </c>
      <c r="AG14" s="3">
        <v>0.85299999999999998</v>
      </c>
      <c r="AH14" s="3">
        <v>0.86599999999999999</v>
      </c>
      <c r="AI14" s="3">
        <v>0.88100000000000001</v>
      </c>
      <c r="AJ14" s="3">
        <v>0.91100000000000003</v>
      </c>
      <c r="AK14" s="3">
        <v>0.94</v>
      </c>
      <c r="AL14" s="3">
        <v>0.96599999999999997</v>
      </c>
      <c r="AM14" s="3">
        <v>0.98399999999999999</v>
      </c>
      <c r="AN14" s="3">
        <v>0.99399999999999999</v>
      </c>
      <c r="AO14" s="3">
        <v>0.998</v>
      </c>
      <c r="AP14" s="3">
        <v>0.999</v>
      </c>
      <c r="AQ14" s="3">
        <v>1</v>
      </c>
      <c r="AR14" s="3">
        <v>1</v>
      </c>
      <c r="AS14" s="3">
        <v>1</v>
      </c>
      <c r="AT14" s="3">
        <v>1</v>
      </c>
      <c r="AU14" s="3">
        <v>1</v>
      </c>
    </row>
    <row r="15" spans="1:47" x14ac:dyDescent="0.25">
      <c r="A15" t="s">
        <v>70</v>
      </c>
      <c r="B15" t="s">
        <v>83</v>
      </c>
      <c r="C15" t="s">
        <v>84</v>
      </c>
      <c r="D15">
        <v>1</v>
      </c>
      <c r="E15" s="41">
        <f>IF(D15="","",IF(ISERROR(HLOOKUP(D15,$P$3:AU15,ROW()-2,FALSE))=FALSE,HLOOKUP(D15,$P$3:AU15,ROW()-2,FALSE),(HLOOKUP(D15-0.5,$P$3:AU15,ROW()-2,FALSE)+HLOOKUP(D15+0.5,$P$3:AU15,ROW()-2,FALSE))/2))</f>
        <v>0.55899999999999994</v>
      </c>
      <c r="F15">
        <v>1.96</v>
      </c>
      <c r="G15">
        <v>1.9</v>
      </c>
      <c r="H15" s="6">
        <f>IF(F15="","",IF(AND('atp - h2h'!J15&gt;=coeff!$B$4,(E15*F15-1)&gt;=coeff!$B$12),coeff!$B$3/coeff!$B$11*(E15*F15-1)/(F15-1),0))</f>
        <v>49.812499999999972</v>
      </c>
      <c r="I15" s="6">
        <f>IF(G15="","",IF(AND('atp - h2h'!J15&gt;=coeff!$B$4,(G15*(1-E15)-1)&gt;=coeff!$B$12),coeff!$B$3/coeff!$B$11*(G15*(1-E15)-1)/(G15-1),0))</f>
        <v>0</v>
      </c>
      <c r="M15" t="s">
        <v>70</v>
      </c>
      <c r="N15" t="s">
        <v>83</v>
      </c>
      <c r="O15" t="s">
        <v>84</v>
      </c>
      <c r="P15" t="e">
        <v>#N/A</v>
      </c>
      <c r="Q15" t="e">
        <v>#N/A</v>
      </c>
      <c r="R15" t="e">
        <v>#N/A</v>
      </c>
      <c r="S15" t="e">
        <v>#N/A</v>
      </c>
      <c r="T15" s="3">
        <v>0</v>
      </c>
      <c r="U15" s="3">
        <v>4.0000000000000001E-3</v>
      </c>
      <c r="V15" s="3">
        <v>0.01</v>
      </c>
      <c r="W15" s="3">
        <v>3.1E-2</v>
      </c>
      <c r="X15" s="3">
        <v>6.7000000000000004E-2</v>
      </c>
      <c r="Y15" s="3">
        <v>0.13900000000000001</v>
      </c>
      <c r="Z15" s="3">
        <v>0.22600000000000001</v>
      </c>
      <c r="AA15" s="3">
        <v>0.31900000000000001</v>
      </c>
      <c r="AB15" s="3">
        <v>0.40500000000000003</v>
      </c>
      <c r="AC15" s="3">
        <v>0.45500000000000002</v>
      </c>
      <c r="AD15" s="3">
        <v>0.495</v>
      </c>
      <c r="AE15" s="3">
        <v>0.52400000000000002</v>
      </c>
      <c r="AF15" s="3">
        <v>0.54500000000000004</v>
      </c>
      <c r="AG15" s="3">
        <v>0.57299999999999995</v>
      </c>
      <c r="AH15" s="3">
        <v>0.60899999999999999</v>
      </c>
      <c r="AI15" s="3">
        <v>0.65300000000000002</v>
      </c>
      <c r="AJ15" s="3">
        <v>0.73</v>
      </c>
      <c r="AK15" s="3">
        <v>0.81</v>
      </c>
      <c r="AL15" s="3">
        <v>0.88600000000000001</v>
      </c>
      <c r="AM15" s="3">
        <v>0.94499999999999995</v>
      </c>
      <c r="AN15" s="3">
        <v>0.97599999999999998</v>
      </c>
      <c r="AO15" s="3">
        <v>0.99199999999999999</v>
      </c>
      <c r="AP15" s="3">
        <v>0.997</v>
      </c>
      <c r="AQ15" s="3">
        <v>1</v>
      </c>
      <c r="AR15" s="3">
        <v>1</v>
      </c>
      <c r="AS15" s="3">
        <v>1</v>
      </c>
      <c r="AT15" s="3">
        <v>1</v>
      </c>
      <c r="AU15" s="3">
        <v>1</v>
      </c>
    </row>
    <row r="16" spans="1:47" x14ac:dyDescent="0.25">
      <c r="A16" t="s">
        <v>70</v>
      </c>
      <c r="B16" t="s">
        <v>85</v>
      </c>
      <c r="C16" t="s">
        <v>55</v>
      </c>
      <c r="D16">
        <v>2.5</v>
      </c>
      <c r="E16" s="41">
        <f>IF(D16="","",IF(ISERROR(HLOOKUP(D16,$P$3:AU16,ROW()-2,FALSE))=FALSE,HLOOKUP(D16,$P$3:AU16,ROW()-2,FALSE),(HLOOKUP(D16-0.5,$P$3:AU16,ROW()-2,FALSE)+HLOOKUP(D16+0.5,$P$3:AU16,ROW()-2,FALSE))/2))</f>
        <v>0.38700000000000001</v>
      </c>
      <c r="F16">
        <v>1.94</v>
      </c>
      <c r="G16">
        <v>1.94</v>
      </c>
      <c r="H16" s="6">
        <f>IF(F16="","",IF(AND('atp - h2h'!J16&gt;=coeff!$B$4,(E16*F16-1)&gt;=coeff!$B$12),coeff!$B$3/coeff!$B$11*(E16*F16-1)/(F16-1),0))</f>
        <v>0</v>
      </c>
      <c r="I16" s="6">
        <f>IF(G16="","",IF(AND('atp - h2h'!J16&gt;=coeff!$B$4,(G16*(1-E16)-1)&gt;=coeff!$B$12),coeff!$B$3/coeff!$B$11*(G16*(1-E16)-1)/(G16-1),0))</f>
        <v>100.64893617021274</v>
      </c>
      <c r="M16" t="s">
        <v>70</v>
      </c>
      <c r="N16" t="s">
        <v>85</v>
      </c>
      <c r="O16" t="s">
        <v>55</v>
      </c>
      <c r="P16" t="e">
        <v>#N/A</v>
      </c>
      <c r="Q16" t="e">
        <v>#N/A</v>
      </c>
      <c r="R16" t="e">
        <v>#N/A</v>
      </c>
      <c r="S16" t="e">
        <v>#N/A</v>
      </c>
      <c r="T16" s="3">
        <v>0</v>
      </c>
      <c r="U16" s="3">
        <v>2E-3</v>
      </c>
      <c r="V16" s="3">
        <v>4.0000000000000001E-3</v>
      </c>
      <c r="W16" s="3">
        <v>1.4E-2</v>
      </c>
      <c r="X16" s="3">
        <v>3.2000000000000001E-2</v>
      </c>
      <c r="Y16" s="3">
        <v>6.7000000000000004E-2</v>
      </c>
      <c r="Z16" s="3">
        <v>0.11600000000000001</v>
      </c>
      <c r="AA16" s="3">
        <v>0.16900000000000001</v>
      </c>
      <c r="AB16" s="3">
        <v>0.222</v>
      </c>
      <c r="AC16" s="3">
        <v>0.25</v>
      </c>
      <c r="AD16" s="3">
        <v>0.27600000000000002</v>
      </c>
      <c r="AE16" s="3">
        <v>0.29699999999999999</v>
      </c>
      <c r="AF16" s="3">
        <v>0.316</v>
      </c>
      <c r="AG16" s="3">
        <v>0.34300000000000003</v>
      </c>
      <c r="AH16" s="3">
        <v>0.38700000000000001</v>
      </c>
      <c r="AI16" s="3">
        <v>0.44800000000000001</v>
      </c>
      <c r="AJ16" s="3">
        <v>0.55100000000000005</v>
      </c>
      <c r="AK16" s="3">
        <v>0.67100000000000004</v>
      </c>
      <c r="AL16" s="3">
        <v>0.78700000000000003</v>
      </c>
      <c r="AM16" s="3">
        <v>0.89300000000000002</v>
      </c>
      <c r="AN16" s="3">
        <v>0.94899999999999995</v>
      </c>
      <c r="AO16" s="3">
        <v>0.98199999999999998</v>
      </c>
      <c r="AP16" s="3">
        <v>0.99299999999999999</v>
      </c>
      <c r="AQ16" s="3">
        <v>1</v>
      </c>
      <c r="AR16" s="3">
        <v>1</v>
      </c>
      <c r="AS16" s="3">
        <v>1</v>
      </c>
      <c r="AT16" s="3">
        <v>1</v>
      </c>
      <c r="AU16" s="3">
        <v>1</v>
      </c>
    </row>
    <row r="17" spans="1:47" x14ac:dyDescent="0.25">
      <c r="A17" t="s">
        <v>70</v>
      </c>
      <c r="B17" t="s">
        <v>86</v>
      </c>
      <c r="C17" t="s">
        <v>87</v>
      </c>
      <c r="D17">
        <v>2</v>
      </c>
      <c r="E17" s="41">
        <f>IF(D17="","",IF(ISERROR(HLOOKUP(D17,$P$3:AU17,ROW()-2,FALSE))=FALSE,HLOOKUP(D17,$P$3:AU17,ROW()-2,FALSE),(HLOOKUP(D17-0.5,$P$3:AU17,ROW()-2,FALSE)+HLOOKUP(D17+0.5,$P$3:AU17,ROW()-2,FALSE))/2))</f>
        <v>0.48</v>
      </c>
      <c r="F17">
        <v>1.91</v>
      </c>
      <c r="G17">
        <v>1.98</v>
      </c>
      <c r="H17" s="6">
        <f>IF(F17="","",IF(AND('atp - h2h'!J17&gt;=coeff!$B$4,(E17*F17-1)&gt;=coeff!$B$12),coeff!$B$3/coeff!$B$11*(E17*F17-1)/(F17-1),0))</f>
        <v>0</v>
      </c>
      <c r="I17" s="6">
        <f>IF(G17="","",IF(AND('atp - h2h'!J17&gt;=coeff!$B$4,(G17*(1-E17)-1)&gt;=coeff!$B$12),coeff!$B$3/coeff!$B$11*(G17*(1-E17)-1)/(G17-1),0))</f>
        <v>0</v>
      </c>
      <c r="M17" t="s">
        <v>70</v>
      </c>
      <c r="N17" t="s">
        <v>86</v>
      </c>
      <c r="O17" t="s">
        <v>87</v>
      </c>
      <c r="P17" t="e">
        <v>#N/A</v>
      </c>
      <c r="Q17" t="e">
        <v>#N/A</v>
      </c>
      <c r="R17" t="e">
        <v>#N/A</v>
      </c>
      <c r="S17" t="e">
        <v>#N/A</v>
      </c>
      <c r="T17" s="3">
        <v>0</v>
      </c>
      <c r="U17" s="3">
        <v>2E-3</v>
      </c>
      <c r="V17" s="3">
        <v>6.0000000000000001E-3</v>
      </c>
      <c r="W17" s="3">
        <v>1.7000000000000001E-2</v>
      </c>
      <c r="X17" s="3">
        <v>0.04</v>
      </c>
      <c r="Y17" s="3">
        <v>8.5000000000000006E-2</v>
      </c>
      <c r="Z17" s="3">
        <v>0.14499999999999999</v>
      </c>
      <c r="AA17" s="3">
        <v>0.216</v>
      </c>
      <c r="AB17" s="3">
        <v>0.28999999999999998</v>
      </c>
      <c r="AC17" s="3">
        <v>0.33700000000000002</v>
      </c>
      <c r="AD17" s="3">
        <v>0.374</v>
      </c>
      <c r="AE17" s="3">
        <v>0.40100000000000002</v>
      </c>
      <c r="AF17" s="3">
        <v>0.42599999999999999</v>
      </c>
      <c r="AG17" s="3">
        <v>0.45700000000000002</v>
      </c>
      <c r="AH17" s="3">
        <v>0.503</v>
      </c>
      <c r="AI17" s="3">
        <v>0.56799999999999995</v>
      </c>
      <c r="AJ17" s="3">
        <v>0.66700000000000004</v>
      </c>
      <c r="AK17" s="3">
        <v>0.77100000000000002</v>
      </c>
      <c r="AL17" s="3">
        <v>0.86</v>
      </c>
      <c r="AM17" s="3">
        <v>0.93300000000000005</v>
      </c>
      <c r="AN17" s="3">
        <v>0.97</v>
      </c>
      <c r="AO17" s="3">
        <v>0.98899999999999999</v>
      </c>
      <c r="AP17" s="3">
        <v>0.996</v>
      </c>
      <c r="AQ17" s="3">
        <v>1</v>
      </c>
      <c r="AR17" s="3">
        <v>1</v>
      </c>
      <c r="AS17" s="3">
        <v>1</v>
      </c>
      <c r="AT17" s="3">
        <v>1</v>
      </c>
      <c r="AU17" s="3">
        <v>1</v>
      </c>
    </row>
    <row r="18" spans="1:47" x14ac:dyDescent="0.25">
      <c r="A18" t="s">
        <v>70</v>
      </c>
      <c r="B18" t="s">
        <v>88</v>
      </c>
      <c r="C18" t="s">
        <v>35</v>
      </c>
      <c r="D18">
        <v>-3.5</v>
      </c>
      <c r="E18" s="41">
        <f>IF(D18="","",IF(ISERROR(HLOOKUP(D18,$P$3:AU18,ROW()-2,FALSE))=FALSE,HLOOKUP(D18,$P$3:AU18,ROW()-2,FALSE),(HLOOKUP(D18-0.5,$P$3:AU18,ROW()-2,FALSE)+HLOOKUP(D18+0.5,$P$3:AU18,ROW()-2,FALSE))/2))</f>
        <v>0.52200000000000002</v>
      </c>
      <c r="F18">
        <v>1.88</v>
      </c>
      <c r="G18">
        <v>2.0099999999999998</v>
      </c>
      <c r="H18" s="6">
        <f>IF(F18="","",IF(AND('atp - h2h'!J18&gt;=coeff!$B$4,(E18*F18-1)&gt;=coeff!$B$12),coeff!$B$3/coeff!$B$11*(E18*F18-1)/(F18-1),0))</f>
        <v>0</v>
      </c>
      <c r="I18" s="6">
        <f>IF(G18="","",IF(AND('atp - h2h'!J18&gt;=coeff!$B$4,(G18*(1-E18)-1)&gt;=coeff!$B$12),coeff!$B$3/coeff!$B$11*(G18*(1-E18)-1)/(G18-1),0))</f>
        <v>0</v>
      </c>
      <c r="M18" t="s">
        <v>70</v>
      </c>
      <c r="N18" t="s">
        <v>88</v>
      </c>
      <c r="O18" t="s">
        <v>35</v>
      </c>
      <c r="P18" t="e">
        <v>#N/A</v>
      </c>
      <c r="Q18" t="e">
        <v>#N/A</v>
      </c>
      <c r="R18" t="e">
        <v>#N/A</v>
      </c>
      <c r="S18" t="e">
        <v>#N/A</v>
      </c>
      <c r="T18" s="3">
        <v>0</v>
      </c>
      <c r="U18" s="3">
        <v>7.0000000000000001E-3</v>
      </c>
      <c r="V18" s="3">
        <v>1.7000000000000001E-2</v>
      </c>
      <c r="W18" s="3">
        <v>5.0999999999999997E-2</v>
      </c>
      <c r="X18" s="3">
        <v>0.105</v>
      </c>
      <c r="Y18" s="3">
        <v>0.20899999999999999</v>
      </c>
      <c r="Z18" s="3">
        <v>0.32300000000000001</v>
      </c>
      <c r="AA18" s="3">
        <v>0.43099999999999999</v>
      </c>
      <c r="AB18" s="3">
        <v>0.52200000000000002</v>
      </c>
      <c r="AC18" s="3">
        <v>0.56999999999999995</v>
      </c>
      <c r="AD18" s="3">
        <v>0.61</v>
      </c>
      <c r="AE18" s="3">
        <v>0.63700000000000001</v>
      </c>
      <c r="AF18" s="3">
        <v>0.65300000000000002</v>
      </c>
      <c r="AG18" s="3">
        <v>0.67500000000000004</v>
      </c>
      <c r="AH18" s="3">
        <v>0.70199999999999996</v>
      </c>
      <c r="AI18" s="3">
        <v>0.72599999999999998</v>
      </c>
      <c r="AJ18" s="3">
        <v>0.78400000000000003</v>
      </c>
      <c r="AK18" s="3">
        <v>0.84599999999999997</v>
      </c>
      <c r="AL18" s="3">
        <v>0.90800000000000003</v>
      </c>
      <c r="AM18" s="3">
        <v>0.95599999999999996</v>
      </c>
      <c r="AN18" s="3">
        <v>0.98</v>
      </c>
      <c r="AO18" s="3">
        <v>0.99399999999999999</v>
      </c>
      <c r="AP18" s="3">
        <v>0.997</v>
      </c>
      <c r="AQ18" s="3">
        <v>1</v>
      </c>
      <c r="AR18" s="3">
        <v>1</v>
      </c>
      <c r="AS18" s="3">
        <v>1</v>
      </c>
      <c r="AT18" s="3">
        <v>1</v>
      </c>
      <c r="AU18" s="3">
        <v>1</v>
      </c>
    </row>
    <row r="19" spans="1:47" x14ac:dyDescent="0.25">
      <c r="A19" t="s">
        <v>70</v>
      </c>
      <c r="B19" t="s">
        <v>89</v>
      </c>
      <c r="C19" t="s">
        <v>90</v>
      </c>
      <c r="D19">
        <v>5</v>
      </c>
      <c r="E19" s="41">
        <f>IF(D19="","",IF(ISERROR(HLOOKUP(D19,$P$3:AU19,ROW()-2,FALSE))=FALSE,HLOOKUP(D19,$P$3:AU19,ROW()-2,FALSE),(HLOOKUP(D19-0.5,$P$3:AU19,ROW()-2,FALSE)+HLOOKUP(D19+0.5,$P$3:AU19,ROW()-2,FALSE))/2))</f>
        <v>0.45900000000000002</v>
      </c>
      <c r="F19">
        <v>2.02</v>
      </c>
      <c r="G19">
        <v>1.87</v>
      </c>
      <c r="H19" s="6">
        <f>IF(F19="","",IF(AND('atp - h2h'!J19&gt;=coeff!$B$4,(E19*F19-1)&gt;=coeff!$B$12),coeff!$B$3/coeff!$B$11*(E19*F19-1)/(F19-1),0))</f>
        <v>0</v>
      </c>
      <c r="I19" s="6">
        <f>IF(G19="","",IF(AND('atp - h2h'!J19&gt;=coeff!$B$4,(G19*(1-E19)-1)&gt;=coeff!$B$12),coeff!$B$3/coeff!$B$11*(G19*(1-E19)-1)/(G19-1),0))</f>
        <v>0</v>
      </c>
      <c r="M19" t="s">
        <v>70</v>
      </c>
      <c r="N19" t="s">
        <v>89</v>
      </c>
      <c r="O19" t="s">
        <v>90</v>
      </c>
      <c r="P19" t="e">
        <v>#N/A</v>
      </c>
      <c r="Q19" t="e">
        <v>#N/A</v>
      </c>
      <c r="R19" t="e">
        <v>#N/A</v>
      </c>
      <c r="S19" t="e">
        <v>#N/A</v>
      </c>
      <c r="T19" s="3">
        <v>0</v>
      </c>
      <c r="U19" s="3">
        <v>2E-3</v>
      </c>
      <c r="V19" s="3">
        <v>3.0000000000000001E-3</v>
      </c>
      <c r="W19" s="3">
        <v>1.2E-2</v>
      </c>
      <c r="X19" s="3">
        <v>2.7E-2</v>
      </c>
      <c r="Y19" s="3">
        <v>5.7000000000000002E-2</v>
      </c>
      <c r="Z19" s="3">
        <v>9.8000000000000004E-2</v>
      </c>
      <c r="AA19" s="3">
        <v>0.13500000000000001</v>
      </c>
      <c r="AB19" s="3">
        <v>0.16900000000000001</v>
      </c>
      <c r="AC19" s="3">
        <v>0.17599999999999999</v>
      </c>
      <c r="AD19" s="3">
        <v>0.19</v>
      </c>
      <c r="AE19" s="3">
        <v>0.20300000000000001</v>
      </c>
      <c r="AF19" s="3">
        <v>0.214</v>
      </c>
      <c r="AG19" s="3">
        <v>0.23499999999999999</v>
      </c>
      <c r="AH19" s="3">
        <v>0.26900000000000002</v>
      </c>
      <c r="AI19" s="3">
        <v>0.313</v>
      </c>
      <c r="AJ19" s="3">
        <v>0.4</v>
      </c>
      <c r="AK19" s="3">
        <v>0.51800000000000002</v>
      </c>
      <c r="AL19" s="3">
        <v>0.65900000000000003</v>
      </c>
      <c r="AM19" s="3">
        <v>0.81399999999999995</v>
      </c>
      <c r="AN19" s="3">
        <v>0.90200000000000002</v>
      </c>
      <c r="AO19" s="3">
        <v>0.96599999999999997</v>
      </c>
      <c r="AP19" s="3">
        <v>0.98599999999999999</v>
      </c>
      <c r="AQ19" s="3">
        <v>1</v>
      </c>
      <c r="AR19" s="3">
        <v>1</v>
      </c>
      <c r="AS19" s="3">
        <v>1</v>
      </c>
      <c r="AT19" s="3">
        <v>1</v>
      </c>
      <c r="AU19" s="3">
        <v>1</v>
      </c>
    </row>
    <row r="20" spans="1:47" x14ac:dyDescent="0.25">
      <c r="A20" t="s">
        <v>61</v>
      </c>
      <c r="B20" t="s">
        <v>91</v>
      </c>
      <c r="C20" t="s">
        <v>92</v>
      </c>
      <c r="D20">
        <v>-3.5</v>
      </c>
      <c r="E20" s="41">
        <f>IF(D20="","",IF(ISERROR(HLOOKUP(D20,$P$3:AU20,ROW()-2,FALSE))=FALSE,HLOOKUP(D20,$P$3:AU20,ROW()-2,FALSE),(HLOOKUP(D20-0.5,$P$3:AU20,ROW()-2,FALSE)+HLOOKUP(D20+0.5,$P$3:AU20,ROW()-2,FALSE))/2))</f>
        <v>0.31</v>
      </c>
      <c r="F20">
        <v>1.93</v>
      </c>
      <c r="G20">
        <v>1.91</v>
      </c>
      <c r="H20" s="6">
        <f>IF(F20="","",IF(AND('atp - h2h'!J20&gt;=coeff!$B$4,(E20*F20-1)&gt;=coeff!$B$12),coeff!$B$3/coeff!$B$11*(E20*F20-1)/(F20-1),0))</f>
        <v>0</v>
      </c>
      <c r="I20" s="6">
        <f>IF(G20="","",IF(AND('atp - h2h'!J20&gt;=coeff!$B$4,(G20*(1-E20)-1)&gt;=coeff!$B$12),coeff!$B$3/coeff!$B$11*(G20*(1-E20)-1)/(G20-1),0))</f>
        <v>174.67032967032961</v>
      </c>
      <c r="M20" t="s">
        <v>61</v>
      </c>
      <c r="N20" t="s">
        <v>91</v>
      </c>
      <c r="O20" t="s">
        <v>92</v>
      </c>
      <c r="P20" t="e">
        <v>#N/A</v>
      </c>
      <c r="Q20" t="e">
        <v>#N/A</v>
      </c>
      <c r="R20" t="e">
        <v>#N/A</v>
      </c>
      <c r="S20" t="e">
        <v>#N/A</v>
      </c>
      <c r="T20" s="3">
        <v>0</v>
      </c>
      <c r="U20" s="3">
        <v>2E-3</v>
      </c>
      <c r="V20" s="3">
        <v>6.0000000000000001E-3</v>
      </c>
      <c r="W20" s="3">
        <v>1.4E-2</v>
      </c>
      <c r="X20" s="3">
        <v>3.4000000000000002E-2</v>
      </c>
      <c r="Y20" s="3">
        <v>7.4999999999999997E-2</v>
      </c>
      <c r="Z20" s="3">
        <v>0.13100000000000001</v>
      </c>
      <c r="AA20" s="3">
        <v>0.21299999999999999</v>
      </c>
      <c r="AB20" s="3">
        <v>0.31</v>
      </c>
      <c r="AC20" s="3">
        <v>0.39200000000000002</v>
      </c>
      <c r="AD20" s="3">
        <v>0.44500000000000001</v>
      </c>
      <c r="AE20" s="3">
        <v>0.47899999999999998</v>
      </c>
      <c r="AF20" s="3">
        <v>0.51600000000000001</v>
      </c>
      <c r="AG20" s="3">
        <v>0.55100000000000005</v>
      </c>
      <c r="AH20" s="3">
        <v>0.60399999999999998</v>
      </c>
      <c r="AI20" s="3">
        <v>0.68600000000000005</v>
      </c>
      <c r="AJ20" s="3">
        <v>0.78400000000000003</v>
      </c>
      <c r="AK20" s="3">
        <v>0.86799999999999999</v>
      </c>
      <c r="AL20" s="3">
        <v>0.92400000000000004</v>
      </c>
      <c r="AM20" s="3">
        <v>0.96499999999999997</v>
      </c>
      <c r="AN20" s="3">
        <v>0.98599999999999999</v>
      </c>
      <c r="AO20" s="3">
        <v>0.99399999999999999</v>
      </c>
      <c r="AP20" s="3">
        <v>0.998</v>
      </c>
      <c r="AQ20" s="3">
        <v>1</v>
      </c>
      <c r="AR20" s="3">
        <v>1</v>
      </c>
      <c r="AS20" s="3">
        <v>1</v>
      </c>
      <c r="AT20" s="3">
        <v>1</v>
      </c>
      <c r="AU20" s="3">
        <v>1</v>
      </c>
    </row>
    <row r="21" spans="1:47" x14ac:dyDescent="0.25">
      <c r="A21" t="s">
        <v>61</v>
      </c>
      <c r="B21" t="s">
        <v>93</v>
      </c>
      <c r="C21" t="s">
        <v>94</v>
      </c>
      <c r="E21" s="41" t="str">
        <f>IF(D21="","",IF(ISERROR(HLOOKUP(D21,$P$3:AU21,ROW()-2,FALSE))=FALSE,HLOOKUP(D21,$P$3:AU21,ROW()-2,FALSE),(HLOOKUP(D21-0.5,$P$3:AU21,ROW()-2,FALSE)+HLOOKUP(D21+0.5,$P$3:AU21,ROW()-2,FALSE))/2))</f>
        <v/>
      </c>
      <c r="H21" s="6" t="str">
        <f>IF(F21="","",IF(AND('atp - h2h'!J21&gt;=coeff!$B$4,(E21*F21-1)&gt;=coeff!$B$12),coeff!$B$3/coeff!$B$11*(E21*F21-1)/(F21-1),0))</f>
        <v/>
      </c>
      <c r="I21" s="6" t="str">
        <f>IF(G21="","",IF(AND('atp - h2h'!J21&gt;=coeff!$B$4,(G21*(1-E21)-1)&gt;=coeff!$B$12),coeff!$B$3/coeff!$B$11*(G21*(1-E21)-1)/(G21-1),0))</f>
        <v/>
      </c>
      <c r="M21" t="s">
        <v>61</v>
      </c>
      <c r="N21" t="s">
        <v>93</v>
      </c>
      <c r="O21" t="s">
        <v>94</v>
      </c>
      <c r="P21" t="e">
        <v>#N/A</v>
      </c>
      <c r="Q21" t="e">
        <v>#N/A</v>
      </c>
      <c r="R21" t="e">
        <v>#N/A</v>
      </c>
      <c r="S21" t="e">
        <v>#N/A</v>
      </c>
      <c r="T21" s="3">
        <v>0</v>
      </c>
      <c r="U21" s="3">
        <v>2E-3</v>
      </c>
      <c r="V21" s="3">
        <v>5.0000000000000001E-3</v>
      </c>
      <c r="W21" s="3">
        <v>1.4E-2</v>
      </c>
      <c r="X21" s="3">
        <v>3.5000000000000003E-2</v>
      </c>
      <c r="Y21" s="3">
        <v>7.5999999999999998E-2</v>
      </c>
      <c r="Z21" s="3">
        <v>0.13200000000000001</v>
      </c>
      <c r="AA21" s="3">
        <v>0.20799999999999999</v>
      </c>
      <c r="AB21" s="3">
        <v>0.29599999999999999</v>
      </c>
      <c r="AC21" s="3">
        <v>0.36399999999999999</v>
      </c>
      <c r="AD21" s="3">
        <v>0.41099999999999998</v>
      </c>
      <c r="AE21" s="3">
        <v>0.442</v>
      </c>
      <c r="AF21" s="3">
        <v>0.47499999999999998</v>
      </c>
      <c r="AG21" s="3">
        <v>0.50900000000000001</v>
      </c>
      <c r="AH21" s="3">
        <v>0.56100000000000005</v>
      </c>
      <c r="AI21" s="3">
        <v>0.64</v>
      </c>
      <c r="AJ21" s="3">
        <v>0.74199999999999999</v>
      </c>
      <c r="AK21" s="3">
        <v>0.83499999999999996</v>
      </c>
      <c r="AL21" s="3">
        <v>0.90300000000000002</v>
      </c>
      <c r="AM21" s="3">
        <v>0.95499999999999996</v>
      </c>
      <c r="AN21" s="3">
        <v>0.98099999999999998</v>
      </c>
      <c r="AO21" s="3">
        <v>0.99299999999999999</v>
      </c>
      <c r="AP21" s="3">
        <v>0.997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</row>
    <row r="22" spans="1:47" x14ac:dyDescent="0.25">
      <c r="A22" t="s">
        <v>61</v>
      </c>
      <c r="B22" t="s">
        <v>95</v>
      </c>
      <c r="C22" t="s">
        <v>96</v>
      </c>
      <c r="E22" s="41" t="str">
        <f>IF(D22="","",IF(ISERROR(HLOOKUP(D22,$P$3:AU22,ROW()-2,FALSE))=FALSE,HLOOKUP(D22,$P$3:AU22,ROW()-2,FALSE),(HLOOKUP(D22-0.5,$P$3:AU22,ROW()-2,FALSE)+HLOOKUP(D22+0.5,$P$3:AU22,ROW()-2,FALSE))/2))</f>
        <v/>
      </c>
      <c r="H22" s="6" t="str">
        <f>IF(F22="","",IF(AND('atp - h2h'!J22&gt;=coeff!$B$4,(E22*F22-1)&gt;=coeff!$B$12),coeff!$B$3/coeff!$B$11*(E22*F22-1)/(F22-1),0))</f>
        <v/>
      </c>
      <c r="I22" s="6" t="str">
        <f>IF(G22="","",IF(AND('atp - h2h'!J22&gt;=coeff!$B$4,(G22*(1-E22)-1)&gt;=coeff!$B$12),coeff!$B$3/coeff!$B$11*(G22*(1-E22)-1)/(G22-1),0))</f>
        <v/>
      </c>
      <c r="M22" t="s">
        <v>61</v>
      </c>
      <c r="N22" t="s">
        <v>95</v>
      </c>
      <c r="O22" t="s">
        <v>96</v>
      </c>
      <c r="P22" t="e">
        <v>#N/A</v>
      </c>
      <c r="Q22" t="e">
        <v>#N/A</v>
      </c>
      <c r="R22" t="e">
        <v>#N/A</v>
      </c>
      <c r="S22" t="e">
        <v>#N/A</v>
      </c>
      <c r="T22" s="3">
        <v>0</v>
      </c>
      <c r="U22" s="3">
        <v>2E-3</v>
      </c>
      <c r="V22" s="3">
        <v>5.0000000000000001E-3</v>
      </c>
      <c r="W22" s="3">
        <v>1.2999999999999999E-2</v>
      </c>
      <c r="X22" s="3">
        <v>3.2000000000000001E-2</v>
      </c>
      <c r="Y22" s="3">
        <v>7.0000000000000007E-2</v>
      </c>
      <c r="Z22" s="3">
        <v>0.122</v>
      </c>
      <c r="AA22" s="3">
        <v>0.19600000000000001</v>
      </c>
      <c r="AB22" s="3">
        <v>0.28199999999999997</v>
      </c>
      <c r="AC22" s="3">
        <v>0.35099999999999998</v>
      </c>
      <c r="AD22" s="3">
        <v>0.39800000000000002</v>
      </c>
      <c r="AE22" s="3">
        <v>0.43</v>
      </c>
      <c r="AF22" s="3">
        <v>0.46400000000000002</v>
      </c>
      <c r="AG22" s="3">
        <v>0.498</v>
      </c>
      <c r="AH22" s="3">
        <v>0.55200000000000005</v>
      </c>
      <c r="AI22" s="3">
        <v>0.63600000000000001</v>
      </c>
      <c r="AJ22" s="3">
        <v>0.74099999999999999</v>
      </c>
      <c r="AK22" s="3">
        <v>0.83699999999999997</v>
      </c>
      <c r="AL22" s="3">
        <v>0.90500000000000003</v>
      </c>
      <c r="AM22" s="3">
        <v>0.95599999999999996</v>
      </c>
      <c r="AN22" s="3">
        <v>0.98199999999999998</v>
      </c>
      <c r="AO22" s="3">
        <v>0.99299999999999999</v>
      </c>
      <c r="AP22" s="3">
        <v>0.997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</row>
    <row r="23" spans="1:47" x14ac:dyDescent="0.25">
      <c r="A23" t="s">
        <v>61</v>
      </c>
      <c r="B23" t="s">
        <v>97</v>
      </c>
      <c r="C23" t="s">
        <v>98</v>
      </c>
      <c r="D23">
        <v>5</v>
      </c>
      <c r="E23" s="41">
        <f>IF(D23="","",IF(ISERROR(HLOOKUP(D23,$P$3:AU23,ROW()-2,FALSE))=FALSE,HLOOKUP(D23,$P$3:AU23,ROW()-2,FALSE),(HLOOKUP(D23-0.5,$P$3:AU23,ROW()-2,FALSE)+HLOOKUP(D23+0.5,$P$3:AU23,ROW()-2,FALSE))/2))</f>
        <v>0.35399999999999998</v>
      </c>
      <c r="F23">
        <v>1.96</v>
      </c>
      <c r="G23">
        <v>1.93</v>
      </c>
      <c r="H23" s="6">
        <f>IF(F23="","",IF(AND('atp - h2h'!J23&gt;=coeff!$B$4,(E23*F23-1)&gt;=coeff!$B$12),coeff!$B$3/coeff!$B$11*(E23*F23-1)/(F23-1),0))</f>
        <v>0</v>
      </c>
      <c r="I23" s="6">
        <f>IF(G23="","",IF(AND('atp - h2h'!J23&gt;=coeff!$B$4,(G23*(1-E23)-1)&gt;=coeff!$B$12),coeff!$B$3/coeff!$B$11*(G23*(1-E23)-1)/(G23-1),0))</f>
        <v>132.67741935483872</v>
      </c>
      <c r="M23" t="s">
        <v>61</v>
      </c>
      <c r="N23" t="s">
        <v>97</v>
      </c>
      <c r="O23" t="s">
        <v>98</v>
      </c>
      <c r="P23" t="e">
        <v>#N/A</v>
      </c>
      <c r="Q23" t="e">
        <v>#N/A</v>
      </c>
      <c r="R23" t="e">
        <v>#N/A</v>
      </c>
      <c r="S23" t="e">
        <v>#N/A</v>
      </c>
      <c r="T23" s="3">
        <v>0</v>
      </c>
      <c r="U23" s="3">
        <v>0</v>
      </c>
      <c r="V23" s="3">
        <v>1E-3</v>
      </c>
      <c r="W23" s="3">
        <v>2E-3</v>
      </c>
      <c r="X23" s="3">
        <v>6.0000000000000001E-3</v>
      </c>
      <c r="Y23" s="3">
        <v>1.2999999999999999E-2</v>
      </c>
      <c r="Z23" s="3">
        <v>2.4E-2</v>
      </c>
      <c r="AA23" s="3">
        <v>3.6999999999999998E-2</v>
      </c>
      <c r="AB23" s="3">
        <v>5.1999999999999998E-2</v>
      </c>
      <c r="AC23" s="3">
        <v>6.0999999999999999E-2</v>
      </c>
      <c r="AD23" s="3">
        <v>6.7000000000000004E-2</v>
      </c>
      <c r="AE23" s="3">
        <v>7.3999999999999996E-2</v>
      </c>
      <c r="AF23" s="3">
        <v>8.3000000000000004E-2</v>
      </c>
      <c r="AG23" s="3">
        <v>9.6000000000000002E-2</v>
      </c>
      <c r="AH23" s="3">
        <v>0.124</v>
      </c>
      <c r="AI23" s="3">
        <v>0.18099999999999999</v>
      </c>
      <c r="AJ23" s="3">
        <v>0.28000000000000003</v>
      </c>
      <c r="AK23" s="3">
        <v>0.42799999999999999</v>
      </c>
      <c r="AL23" s="3">
        <v>0.58099999999999996</v>
      </c>
      <c r="AM23" s="3">
        <v>0.76200000000000001</v>
      </c>
      <c r="AN23" s="3">
        <v>0.878</v>
      </c>
      <c r="AO23" s="3">
        <v>0.94699999999999995</v>
      </c>
      <c r="AP23" s="3">
        <v>0.98199999999999998</v>
      </c>
      <c r="AQ23" s="3">
        <v>0.998</v>
      </c>
      <c r="AR23" s="3">
        <v>0.998</v>
      </c>
      <c r="AS23" s="3">
        <v>0.998</v>
      </c>
      <c r="AT23" s="3">
        <v>0.998</v>
      </c>
      <c r="AU23" s="3">
        <v>0.998</v>
      </c>
    </row>
    <row r="24" spans="1:47" x14ac:dyDescent="0.25">
      <c r="E24" s="41" t="str">
        <f>IF(D24="","",IF(ISERROR(HLOOKUP(D24,$P$3:AU24,ROW()-2,FALSE))=FALSE,HLOOKUP(D24,$P$3:AU24,ROW()-2,FALSE),(HLOOKUP(D24-0.5,$P$3:AU24,ROW()-2,FALSE)+HLOOKUP(D24+0.5,$P$3:AU24,ROW()-2,FALSE))/2))</f>
        <v/>
      </c>
      <c r="H24" s="6" t="str">
        <f>IF(F24="","",IF(AND('atp - h2h'!J24&gt;=coeff!$B$4,(E24*F24-1)&gt;=coeff!$B$12),coeff!$B$3/coeff!$B$11*(E24*F24-1)/(F24-1),0))</f>
        <v/>
      </c>
      <c r="I24" s="6" t="str">
        <f>IF(G24="","",IF(AND('atp - h2h'!J24&gt;=coeff!$B$4,(G24*(1-E24)-1)&gt;=coeff!$B$12),coeff!$B$3/coeff!$B$11*(G24*(1-E24)-1)/(G24-1),0))</f>
        <v/>
      </c>
    </row>
    <row r="25" spans="1:47" x14ac:dyDescent="0.25">
      <c r="E25" s="41" t="str">
        <f>IF(D25="","",IF(ISERROR(HLOOKUP(D25,$P$3:AU25,ROW()-2,FALSE))=FALSE,HLOOKUP(D25,$P$3:AU25,ROW()-2,FALSE),(HLOOKUP(D25-0.5,$P$3:AU25,ROW()-2,FALSE)+HLOOKUP(D25+0.5,$P$3:AU25,ROW()-2,FALSE))/2))</f>
        <v/>
      </c>
      <c r="H25" s="6" t="str">
        <f>IF(F25="","",IF(AND('atp - h2h'!J25&gt;=coeff!$B$4,(E25*F25-1)&gt;=coeff!$B$12),coeff!$B$3/coeff!$B$11*(E25*F25-1)/(F25-1),0))</f>
        <v/>
      </c>
      <c r="I25" s="6" t="str">
        <f>IF(G25="","",IF(AND('atp - h2h'!J25&gt;=coeff!$B$4,(G25*(1-E25)-1)&gt;=coeff!$B$12),coeff!$B$3/coeff!$B$11*(G25*(1-E25)-1)/(G25-1),0))</f>
        <v/>
      </c>
    </row>
    <row r="26" spans="1:47" x14ac:dyDescent="0.25">
      <c r="E26" s="41" t="str">
        <f>IF(D26="","",IF(ISERROR(HLOOKUP(D26,$P$3:AU26,ROW()-2,FALSE))=FALSE,HLOOKUP(D26,$P$3:AU26,ROW()-2,FALSE),(HLOOKUP(D26-0.5,$P$3:AU26,ROW()-2,FALSE)+HLOOKUP(D26+0.5,$P$3:AU26,ROW()-2,FALSE))/2))</f>
        <v/>
      </c>
      <c r="H26" s="6" t="str">
        <f>IF(F26="","",IF(AND('atp - h2h'!J26&gt;=coeff!$B$4,(E26*F26-1)&gt;=coeff!$B$12),coeff!$B$3/coeff!$B$11*(E26*F26-1)/(F26-1),0))</f>
        <v/>
      </c>
      <c r="I26" s="6" t="str">
        <f>IF(G26="","",IF(AND('atp - h2h'!J26&gt;=coeff!$B$4,(G26*(1-E26)-1)&gt;=coeff!$B$12),coeff!$B$3/coeff!$B$11*(G26*(1-E26)-1)/(G26-1),0))</f>
        <v/>
      </c>
    </row>
    <row r="27" spans="1:47" x14ac:dyDescent="0.25">
      <c r="E27" s="41" t="str">
        <f>IF(D27="","",IF(ISERROR(HLOOKUP(D27,$P$3:AU27,ROW()-2,FALSE))=FALSE,HLOOKUP(D27,$P$3:AU27,ROW()-2,FALSE),(HLOOKUP(D27-0.5,$P$3:AU27,ROW()-2,FALSE)+HLOOKUP(D27+0.5,$P$3:AU27,ROW()-2,FALSE))/2))</f>
        <v/>
      </c>
      <c r="H27" s="6" t="str">
        <f>IF(F27="","",IF(AND('atp - h2h'!J27&gt;=coeff!$B$4,(E27*F27-1)&gt;=coeff!$B$12),coeff!$B$3/coeff!$B$11*(E27*F27-1)/(F27-1),0))</f>
        <v/>
      </c>
      <c r="I27" s="6" t="str">
        <f>IF(G27="","",IF(AND('atp - h2h'!J27&gt;=coeff!$B$4,(G27*(1-E27)-1)&gt;=coeff!$B$12),coeff!$B$3/coeff!$B$11*(G27*(1-E27)-1)/(G27-1),0))</f>
        <v/>
      </c>
    </row>
    <row r="28" spans="1:47" x14ac:dyDescent="0.25">
      <c r="E28" s="41" t="str">
        <f>IF(D28="","",IF(ISERROR(HLOOKUP(D28,$P$3:AU28,ROW()-2,FALSE))=FALSE,HLOOKUP(D28,$P$3:AU28,ROW()-2,FALSE),(HLOOKUP(D28-0.5,$P$3:AU28,ROW()-2,FALSE)+HLOOKUP(D28+0.5,$P$3:AU28,ROW()-2,FALSE))/2))</f>
        <v/>
      </c>
      <c r="H28" s="6" t="str">
        <f>IF(F28="","",IF(AND('atp - h2h'!J28&gt;=coeff!$B$4,(E28*F28-1)&gt;=coeff!$B$12),coeff!$B$3/coeff!$B$11*(E28*F28-1)/(F28-1),0))</f>
        <v/>
      </c>
      <c r="I28" s="6" t="str">
        <f>IF(G28="","",IF(AND('atp - h2h'!J28&gt;=coeff!$B$4,(G28*(1-E28)-1)&gt;=coeff!$B$12),coeff!$B$3/coeff!$B$11*(G28*(1-E28)-1)/(G28-1),0))</f>
        <v/>
      </c>
    </row>
    <row r="29" spans="1:47" x14ac:dyDescent="0.25">
      <c r="E29" s="41" t="str">
        <f>IF(D29="","",IF(ISERROR(HLOOKUP(D29,$P$3:AU29,ROW()-2,FALSE))=FALSE,HLOOKUP(D29,$P$3:AU29,ROW()-2,FALSE),(HLOOKUP(D29-0.5,$P$3:AU29,ROW()-2,FALSE)+HLOOKUP(D29+0.5,$P$3:AU29,ROW()-2,FALSE))/2))</f>
        <v/>
      </c>
      <c r="H29" s="6" t="str">
        <f>IF(F29="","",IF(AND('atp - h2h'!J29&gt;=coeff!$B$4,(E29*F29-1)&gt;=coeff!$B$12),coeff!$B$3/coeff!$B$11*(E29*F29-1)/(F29-1),0))</f>
        <v/>
      </c>
      <c r="I29" s="6" t="str">
        <f>IF(G29="","",IF(AND('atp - h2h'!J29&gt;=coeff!$B$4,(G29*(1-E29)-1)&gt;=coeff!$B$12),coeff!$B$3/coeff!$B$11*(G29*(1-E29)-1)/(G29-1),0))</f>
        <v/>
      </c>
    </row>
    <row r="30" spans="1:47" x14ac:dyDescent="0.25">
      <c r="E30" s="41" t="str">
        <f>IF(D30="","",IF(ISERROR(HLOOKUP(D30,$P$3:AU30,ROW()-2,FALSE))=FALSE,HLOOKUP(D30,$P$3:AU30,ROW()-2,FALSE),(HLOOKUP(D30-0.5,$P$3:AU30,ROW()-2,FALSE)+HLOOKUP(D30+0.5,$P$3:AU30,ROW()-2,FALSE))/2))</f>
        <v/>
      </c>
      <c r="H30" s="6" t="str">
        <f>IF(F30="","",IF(AND('atp - h2h'!J30&gt;=coeff!$B$4,(E30*F30-1)&gt;=coeff!$B$12),coeff!$B$3/coeff!$B$11*(E30*F30-1)/(F30-1),0))</f>
        <v/>
      </c>
      <c r="I30" s="6" t="str">
        <f>IF(G30="","",IF(AND('atp - h2h'!J30&gt;=coeff!$B$4,(G30*(1-E30)-1)&gt;=coeff!$B$12),coeff!$B$3/coeff!$B$11*(G30*(1-E30)-1)/(G30-1),0))</f>
        <v/>
      </c>
    </row>
    <row r="31" spans="1:47" x14ac:dyDescent="0.25">
      <c r="E31" s="41" t="str">
        <f>IF(D31="","",IF(ISERROR(HLOOKUP(D31,$P$3:AU31,ROW()-2,FALSE))=FALSE,HLOOKUP(D31,$P$3:AU31,ROW()-2,FALSE),(HLOOKUP(D31-0.5,$P$3:AU31,ROW()-2,FALSE)+HLOOKUP(D31+0.5,$P$3:AU31,ROW()-2,FALSE))/2))</f>
        <v/>
      </c>
      <c r="H31" s="6" t="str">
        <f>IF(F31="","",IF(AND('atp - h2h'!J31&gt;=coeff!$B$4,(E31*F31-1)&gt;=coeff!$B$12),coeff!$B$3/coeff!$B$11*(E31*F31-1)/(F31-1),0))</f>
        <v/>
      </c>
      <c r="I31" s="6" t="str">
        <f>IF(G31="","",IF(AND('atp - h2h'!J31&gt;=coeff!$B$4,(G31*(1-E31)-1)&gt;=coeff!$B$12),coeff!$B$3/coeff!$B$11*(G31*(1-E31)-1)/(G31-1),0))</f>
        <v/>
      </c>
    </row>
    <row r="32" spans="1:47" x14ac:dyDescent="0.25">
      <c r="E32" s="41" t="str">
        <f>IF(D32="","",IF(ISERROR(HLOOKUP(D32,$P$3:AU32,ROW()-2,FALSE))=FALSE,HLOOKUP(D32,$P$3:AU32,ROW()-2,FALSE),(HLOOKUP(D32-0.5,$P$3:AU32,ROW()-2,FALSE)+HLOOKUP(D32+0.5,$P$3:AU32,ROW()-2,FALSE))/2))</f>
        <v/>
      </c>
      <c r="H32" s="6" t="str">
        <f>IF(F32="","",IF(AND('atp - h2h'!J32&gt;=coeff!$B$4,(E32*F32-1)&gt;=coeff!$B$12),coeff!$B$3/coeff!$B$11*(E32*F32-1)/(F32-1),0))</f>
        <v/>
      </c>
      <c r="I32" s="6" t="str">
        <f>IF(G32="","",IF(AND('atp - h2h'!J32&gt;=coeff!$B$4,(G32*(1-E32)-1)&gt;=coeff!$B$12),coeff!$B$3/coeff!$B$11*(G32*(1-E32)-1)/(G32-1),0))</f>
        <v/>
      </c>
    </row>
    <row r="33" spans="5:9" x14ac:dyDescent="0.25">
      <c r="E33" s="41" t="str">
        <f>IF(D33="","",IF(ISERROR(HLOOKUP(D33,$P$3:AU33,ROW()-2,FALSE))=FALSE,HLOOKUP(D33,$P$3:AU33,ROW()-2,FALSE),(HLOOKUP(D33-0.5,$P$3:AU33,ROW()-2,FALSE)+HLOOKUP(D33+0.5,$P$3:AU33,ROW()-2,FALSE))/2))</f>
        <v/>
      </c>
      <c r="H33" s="6" t="str">
        <f>IF(F33="","",IF(AND('atp - h2h'!J33&gt;=coeff!$B$4,(E33*F33-1)&gt;=coeff!$B$12),coeff!$B$3/coeff!$B$11*(E33*F33-1)/(F33-1),0))</f>
        <v/>
      </c>
      <c r="I33" s="6" t="str">
        <f>IF(G33="","",IF(AND('atp - h2h'!J33&gt;=coeff!$B$4,(G33*(1-E33)-1)&gt;=coeff!$B$12),coeff!$B$3/coeff!$B$11*(G33*(1-E33)-1)/(G33-1),0))</f>
        <v/>
      </c>
    </row>
    <row r="34" spans="5:9" x14ac:dyDescent="0.25">
      <c r="E34" s="41" t="str">
        <f>IF(D34="","",IF(ISERROR(HLOOKUP(D34,$P$3:AU34,ROW()-2,FALSE))=FALSE,HLOOKUP(D34,$P$3:AU34,ROW()-2,FALSE),(HLOOKUP(D34-0.5,$P$3:AU34,ROW()-2,FALSE)+HLOOKUP(D34+0.5,$P$3:AU34,ROW()-2,FALSE))/2))</f>
        <v/>
      </c>
      <c r="H34" s="6" t="str">
        <f>IF(F34="","",IF(AND('atp - h2h'!J34&gt;=coeff!$B$4,(E34*F34-1)&gt;=coeff!$B$12),coeff!$B$3/coeff!$B$11*(E34*F34-1)/(F34-1),0))</f>
        <v/>
      </c>
      <c r="I34" s="6" t="str">
        <f>IF(G34="","",IF(AND('atp - h2h'!J34&gt;=coeff!$B$4,(G34*(1-E34)-1)&gt;=coeff!$B$12),coeff!$B$3/coeff!$B$11*(G34*(1-E34)-1)/(G34-1),0))</f>
        <v/>
      </c>
    </row>
    <row r="35" spans="5:9" x14ac:dyDescent="0.25">
      <c r="E35" s="41" t="str">
        <f>IF(D35="","",IF(ISERROR(HLOOKUP(D35,$P$3:AU35,ROW()-2,FALSE))=FALSE,HLOOKUP(D35,$P$3:AU35,ROW()-2,FALSE),(HLOOKUP(D35-0.5,$P$3:AU35,ROW()-2,FALSE)+HLOOKUP(D35+0.5,$P$3:AU35,ROW()-2,FALSE))/2))</f>
        <v/>
      </c>
      <c r="H35" s="6" t="str">
        <f>IF(F35="","",IF(AND('atp - h2h'!J35&gt;=coeff!$B$4,(E35*F35-1)&gt;=coeff!$B$12),coeff!$B$3/coeff!$B$11*(E35*F35-1)/(F35-1),0))</f>
        <v/>
      </c>
      <c r="I35" s="6" t="str">
        <f>IF(G35="","",IF(AND('atp - h2h'!J35&gt;=coeff!$B$4,(G35*(1-E35)-1)&gt;=coeff!$B$12),coeff!$B$3/coeff!$B$11*(G35*(1-E35)-1)/(G35-1),0))</f>
        <v/>
      </c>
    </row>
    <row r="36" spans="5:9" x14ac:dyDescent="0.25">
      <c r="E36" s="41" t="str">
        <f>IF(D36="","",IF(ISERROR(HLOOKUP(D36,$P$3:AU36,ROW()-2,FALSE))=FALSE,HLOOKUP(D36,$P$3:AU36,ROW()-2,FALSE),(HLOOKUP(D36-0.5,$P$3:AU36,ROW()-2,FALSE)+HLOOKUP(D36+0.5,$P$3:AU36,ROW()-2,FALSE))/2))</f>
        <v/>
      </c>
      <c r="H36" s="6" t="str">
        <f>IF(F36="","",IF(AND('atp - h2h'!J36&gt;=coeff!$B$4,(E36*F36-1)&gt;=coeff!$B$12),coeff!$B$3/coeff!$B$11*(E36*F36-1)/(F36-1),0))</f>
        <v/>
      </c>
      <c r="I36" s="6" t="str">
        <f>IF(G36="","",IF(AND('atp - h2h'!J36&gt;=coeff!$B$4,(G36*(1-E36)-1)&gt;=coeff!$B$12),coeff!$B$3/coeff!$B$11*(G36*(1-E36)-1)/(G36-1),0))</f>
        <v/>
      </c>
    </row>
    <row r="37" spans="5:9" x14ac:dyDescent="0.25">
      <c r="E37" s="41" t="str">
        <f>IF(D37="","",IF(ISERROR(HLOOKUP(D37,$P$3:AU37,ROW()-2,FALSE))=FALSE,HLOOKUP(D37,$P$3:AU37,ROW()-2,FALSE),(HLOOKUP(D37-0.5,$P$3:AU37,ROW()-2,FALSE)+HLOOKUP(D37+0.5,$P$3:AU37,ROW()-2,FALSE))/2))</f>
        <v/>
      </c>
      <c r="H37" s="6" t="str">
        <f>IF(F37="","",IF(AND('atp - h2h'!J37&gt;=coeff!$B$4,(E37*F37-1)&gt;=coeff!$B$12),coeff!$B$3/coeff!$B$11*(E37*F37-1)/(F37-1),0))</f>
        <v/>
      </c>
      <c r="I37" s="6" t="str">
        <f>IF(G37="","",IF(AND('atp - h2h'!J37&gt;=coeff!$B$4,(G37*(1-E37)-1)&gt;=coeff!$B$12),coeff!$B$3/coeff!$B$11*(G37*(1-E37)-1)/(G37-1),0))</f>
        <v/>
      </c>
    </row>
    <row r="38" spans="5:9" x14ac:dyDescent="0.25">
      <c r="E38" s="41" t="str">
        <f>IF(D38="","",IF(ISERROR(HLOOKUP(D38,$P$3:AU38,ROW()-2,FALSE))=FALSE,HLOOKUP(D38,$P$3:AU38,ROW()-2,FALSE),(HLOOKUP(D38-0.5,$P$3:AU38,ROW()-2,FALSE)+HLOOKUP(D38+0.5,$P$3:AU38,ROW()-2,FALSE))/2))</f>
        <v/>
      </c>
      <c r="H38" s="6" t="str">
        <f>IF(F38="","",IF(AND('atp - h2h'!J38&gt;=coeff!$B$4,(E38*F38-1)&gt;=coeff!$B$12),coeff!$B$3/coeff!$B$11*(E38*F38-1)/(F38-1),0))</f>
        <v/>
      </c>
      <c r="I38" s="6" t="str">
        <f>IF(G38="","",IF(AND('atp - h2h'!J38&gt;=coeff!$B$4,(G38*(1-E38)-1)&gt;=coeff!$B$12),coeff!$B$3/coeff!$B$11*(G38*(1-E38)-1)/(G38-1),0))</f>
        <v/>
      </c>
    </row>
    <row r="39" spans="5:9" x14ac:dyDescent="0.25">
      <c r="E39" s="41" t="str">
        <f>IF(D39="","",IF(ISERROR(HLOOKUP(D39,$P$3:AU39,ROW()-2,FALSE))=FALSE,HLOOKUP(D39,$P$3:AU39,ROW()-2,FALSE),(HLOOKUP(D39-0.5,$P$3:AU39,ROW()-2,FALSE)+HLOOKUP(D39+0.5,$P$3:AU39,ROW()-2,FALSE))/2))</f>
        <v/>
      </c>
      <c r="H39" s="6" t="str">
        <f>IF(F39="","",IF(AND('atp - h2h'!J39&gt;=coeff!$B$4,(E39*F39-1)&gt;=coeff!$B$12),coeff!$B$3/coeff!$B$11*(E39*F39-1)/(F39-1),0))</f>
        <v/>
      </c>
      <c r="I39" s="6" t="str">
        <f>IF(G39="","",IF(AND('atp - h2h'!J39&gt;=coeff!$B$4,(G39*(1-E39)-1)&gt;=coeff!$B$12),coeff!$B$3/coeff!$B$11*(G39*(1-E39)-1)/(G39-1),0))</f>
        <v/>
      </c>
    </row>
    <row r="40" spans="5:9" x14ac:dyDescent="0.25">
      <c r="E40" s="41" t="str">
        <f>IF(D40="","",IF(ISERROR(HLOOKUP(D40,$P$3:AU40,ROW()-2,FALSE))=FALSE,HLOOKUP(D40,$P$3:AU40,ROW()-2,FALSE),(HLOOKUP(D40-0.5,$P$3:AU40,ROW()-2,FALSE)+HLOOKUP(D40+0.5,$P$3:AU40,ROW()-2,FALSE))/2))</f>
        <v/>
      </c>
      <c r="H40" s="6" t="str">
        <f>IF(F40="","",IF(AND('atp - h2h'!J40&gt;=coeff!$B$4,(E40*F40-1)&gt;=coeff!$B$12),coeff!$B$3/coeff!$B$11*(E40*F40-1)/(F40-1),0))</f>
        <v/>
      </c>
      <c r="I40" s="6" t="str">
        <f>IF(G40="","",IF(AND('atp - h2h'!J40&gt;=coeff!$B$4,(G40*(1-E40)-1)&gt;=coeff!$B$12),coeff!$B$3/coeff!$B$11*(G40*(1-E40)-1)/(G40-1),0))</f>
        <v/>
      </c>
    </row>
    <row r="41" spans="5:9" x14ac:dyDescent="0.25">
      <c r="E41" s="41" t="str">
        <f>IF(D41="","",IF(ISERROR(HLOOKUP(D41,$P$3:AU41,ROW()-2,FALSE))=FALSE,HLOOKUP(D41,$P$3:AU41,ROW()-2,FALSE),(HLOOKUP(D41-0.5,$P$3:AU41,ROW()-2,FALSE)+HLOOKUP(D41+0.5,$P$3:AU41,ROW()-2,FALSE))/2))</f>
        <v/>
      </c>
      <c r="H41" s="6" t="str">
        <f>IF(F41="","",IF(AND('atp - h2h'!J41&gt;=coeff!$B$4,(E41*F41-1)&gt;=coeff!$B$12),coeff!$B$3/coeff!$B$11*(E41*F41-1)/(F41-1),0))</f>
        <v/>
      </c>
      <c r="I41" s="6" t="str">
        <f>IF(G41="","",IF(AND('atp - h2h'!J41&gt;=coeff!$B$4,(G41*(1-E41)-1)&gt;=coeff!$B$12),coeff!$B$3/coeff!$B$11*(G41*(1-E41)-1)/(G41-1),0))</f>
        <v/>
      </c>
    </row>
    <row r="42" spans="5:9" x14ac:dyDescent="0.25">
      <c r="E42" s="41" t="str">
        <f>IF(D42="","",IF(ISERROR(HLOOKUP(D42,$P$3:AU42,ROW()-2,FALSE))=FALSE,HLOOKUP(D42,$P$3:AU42,ROW()-2,FALSE),(HLOOKUP(D42-0.5,$P$3:AU42,ROW()-2,FALSE)+HLOOKUP(D42+0.5,$P$3:AU42,ROW()-2,FALSE))/2))</f>
        <v/>
      </c>
      <c r="H42" s="6" t="str">
        <f>IF(F42="","",IF(AND('atp - h2h'!J42&gt;=coeff!$B$4,(E42*F42-1)&gt;=coeff!$B$12),coeff!$B$3/coeff!$B$11*(E42*F42-1)/(F42-1),0))</f>
        <v/>
      </c>
      <c r="I42" s="6" t="str">
        <f>IF(G42="","",IF(AND('atp - h2h'!J42&gt;=coeff!$B$4,(G42*(1-E42)-1)&gt;=coeff!$B$12),coeff!$B$3/coeff!$B$11*(G42*(1-E42)-1)/(G42-1),0))</f>
        <v/>
      </c>
    </row>
    <row r="43" spans="5:9" x14ac:dyDescent="0.25">
      <c r="E43" s="41" t="str">
        <f>IF(D43="","",IF(ISERROR(HLOOKUP(D43,$P$3:AU43,ROW()-2,FALSE))=FALSE,HLOOKUP(D43,$P$3:AU43,ROW()-2,FALSE),(HLOOKUP(D43-0.5,$P$3:AU43,ROW()-2,FALSE)+HLOOKUP(D43+0.5,$P$3:AU43,ROW()-2,FALSE))/2))</f>
        <v/>
      </c>
      <c r="H43" s="6" t="str">
        <f>IF(F43="","",IF(AND('atp - h2h'!J43&gt;=coeff!$B$4,(E43*F43-1)&gt;=coeff!$B$12),coeff!$B$3/coeff!$B$11*(E43*F43-1)/(F43-1),0))</f>
        <v/>
      </c>
      <c r="I43" s="6" t="str">
        <f>IF(G43="","",IF(AND('atp - h2h'!J43&gt;=coeff!$B$4,(G43*(1-E43)-1)&gt;=coeff!$B$12),coeff!$B$3/coeff!$B$11*(G43*(1-E43)-1)/(G43-1),0))</f>
        <v/>
      </c>
    </row>
    <row r="44" spans="5:9" x14ac:dyDescent="0.25">
      <c r="E44" s="41" t="str">
        <f>IF(D44="","",IF(ISERROR(HLOOKUP(D44,$P$3:AU44,ROW()-2,FALSE))=FALSE,HLOOKUP(D44,$P$3:AU44,ROW()-2,FALSE),(HLOOKUP(D44-0.5,$P$3:AU44,ROW()-2,FALSE)+HLOOKUP(D44+0.5,$P$3:AU44,ROW()-2,FALSE))/2))</f>
        <v/>
      </c>
      <c r="H44" s="6" t="str">
        <f>IF(F44="","",IF(AND('atp - h2h'!J44&gt;=coeff!$B$4,(E44*F44-1)&gt;=coeff!$B$12),coeff!$B$3/coeff!$B$11*(E44*F44-1)/(F44-1),0))</f>
        <v/>
      </c>
      <c r="I44" s="6" t="str">
        <f>IF(G44="","",IF(AND('atp - h2h'!J44&gt;=coeff!$B$4,(G44*(1-E44)-1)&gt;=coeff!$B$12),coeff!$B$3/coeff!$B$11*(G44*(1-E44)-1)/(G44-1),0))</f>
        <v/>
      </c>
    </row>
    <row r="45" spans="5:9" x14ac:dyDescent="0.25">
      <c r="E45" s="41" t="str">
        <f>IF(D45="","",IF(ISERROR(HLOOKUP(D45,$P$3:AU45,ROW()-2,FALSE))=FALSE,HLOOKUP(D45,$P$3:AU45,ROW()-2,FALSE),(HLOOKUP(D45-0.5,$P$3:AU45,ROW()-2,FALSE)+HLOOKUP(D45+0.5,$P$3:AU45,ROW()-2,FALSE))/2))</f>
        <v/>
      </c>
      <c r="H45" s="6" t="str">
        <f>IF(F45="","",IF(AND('atp - h2h'!J45&gt;=coeff!$B$4,(E45*F45-1)&gt;=coeff!$B$12),coeff!$B$3/coeff!$B$11*(E45*F45-1)/(F45-1),0))</f>
        <v/>
      </c>
      <c r="I45" s="6" t="str">
        <f>IF(G45="","",IF(AND('atp - h2h'!J45&gt;=coeff!$B$4,(G45*(1-E45)-1)&gt;=coeff!$B$12),coeff!$B$3/coeff!$B$11*(G45*(1-E45)-1)/(G45-1),0))</f>
        <v/>
      </c>
    </row>
    <row r="46" spans="5:9" x14ac:dyDescent="0.25">
      <c r="E46" s="41" t="str">
        <f>IF(D46="","",IF(ISERROR(HLOOKUP(D46,$P$3:AU46,ROW()-2,FALSE))=FALSE,HLOOKUP(D46,$P$3:AU46,ROW()-2,FALSE),(HLOOKUP(D46-0.5,$P$3:AU46,ROW()-2,FALSE)+HLOOKUP(D46+0.5,$P$3:AU46,ROW()-2,FALSE))/2))</f>
        <v/>
      </c>
      <c r="H46" s="6" t="str">
        <f>IF(F46="","",IF(AND('atp - h2h'!J46&gt;=coeff!$B$4,(E46*F46-1)&gt;=coeff!$B$12),coeff!$B$3/coeff!$B$11*(E46*F46-1)/(F46-1),0))</f>
        <v/>
      </c>
      <c r="I46" s="6" t="str">
        <f>IF(G46="","",IF(AND('atp - h2h'!J46&gt;=coeff!$B$4,(G46*(1-E46)-1)&gt;=coeff!$B$12),coeff!$B$3/coeff!$B$11*(G46*(1-E46)-1)/(G46-1),0))</f>
        <v/>
      </c>
    </row>
    <row r="47" spans="5:9" x14ac:dyDescent="0.25">
      <c r="E47" s="41" t="str">
        <f>IF(D47="","",IF(ISERROR(HLOOKUP(D47,$P$3:AU47,ROW()-2,FALSE))=FALSE,HLOOKUP(D47,$P$3:AU47,ROW()-2,FALSE),(HLOOKUP(D47-0.5,$P$3:AU47,ROW()-2,FALSE)+HLOOKUP(D47+0.5,$P$3:AU47,ROW()-2,FALSE))/2))</f>
        <v/>
      </c>
      <c r="H47" s="6" t="str">
        <f>IF(F47="","",IF(AND('atp - h2h'!J47&gt;=coeff!$B$4,(E47*F47-1)&gt;=coeff!$B$12),coeff!$B$3/coeff!$B$11*(E47*F47-1)/(F47-1),0))</f>
        <v/>
      </c>
      <c r="I47" s="6" t="str">
        <f>IF(G47="","",IF(AND('atp - h2h'!J47&gt;=coeff!$B$4,(G47*(1-E47)-1)&gt;=coeff!$B$12),coeff!$B$3/coeff!$B$11*(G47*(1-E47)-1)/(G47-1),0))</f>
        <v/>
      </c>
    </row>
    <row r="48" spans="5:9" x14ac:dyDescent="0.25">
      <c r="E48" s="41" t="str">
        <f>IF(D48="","",IF(ISERROR(HLOOKUP(D48,$P$3:AU48,ROW()-2,FALSE))=FALSE,HLOOKUP(D48,$P$3:AU48,ROW()-2,FALSE),(HLOOKUP(D48-0.5,$P$3:AU48,ROW()-2,FALSE)+HLOOKUP(D48+0.5,$P$3:AU48,ROW()-2,FALSE))/2))</f>
        <v/>
      </c>
      <c r="H48" s="6" t="str">
        <f>IF(F48="","",IF(AND('atp - h2h'!J48&gt;=coeff!$B$4,(E48*F48-1)&gt;=coeff!$B$12),coeff!$B$3/coeff!$B$11*(E48*F48-1)/(F48-1),0))</f>
        <v/>
      </c>
      <c r="I48" s="6" t="str">
        <f>IF(G48="","",IF(AND('atp - h2h'!J48&gt;=coeff!$B$4,(G48*(1-E48)-1)&gt;=coeff!$B$12),coeff!$B$3/coeff!$B$11*(G48*(1-E48)-1)/(G48-1),0))</f>
        <v/>
      </c>
    </row>
    <row r="49" spans="5:9" x14ac:dyDescent="0.25">
      <c r="E49" s="41" t="str">
        <f>IF(D49="","",IF(ISERROR(HLOOKUP(D49,$P$3:AU49,ROW()-2,FALSE))=FALSE,HLOOKUP(D49,$P$3:AU49,ROW()-2,FALSE),(HLOOKUP(D49-0.5,$P$3:AU49,ROW()-2,FALSE)+HLOOKUP(D49+0.5,$P$3:AU49,ROW()-2,FALSE))/2))</f>
        <v/>
      </c>
      <c r="H49" s="6" t="str">
        <f>IF(F49="","",IF(AND('atp - h2h'!J49&gt;=coeff!$B$4,(E49*F49-1)&gt;=coeff!$B$12),coeff!$B$3/coeff!$B$11*(E49*F49-1)/(F49-1),0))</f>
        <v/>
      </c>
      <c r="I49" s="6" t="str">
        <f>IF(G49="","",IF(AND('atp - h2h'!J49&gt;=coeff!$B$4,(G49*(1-E49)-1)&gt;=coeff!$B$12),coeff!$B$3/coeff!$B$11*(G49*(1-E49)-1)/(G49-1),0))</f>
        <v/>
      </c>
    </row>
    <row r="50" spans="5:9" x14ac:dyDescent="0.25">
      <c r="E50" s="41" t="str">
        <f>IF(D50="","",IF(ISERROR(HLOOKUP(D50,$P$3:AU50,ROW()-2,FALSE))=FALSE,HLOOKUP(D50,$P$3:AU50,ROW()-2,FALSE),(HLOOKUP(D50-0.5,$P$3:AU50,ROW()-2,FALSE)+HLOOKUP(D50+0.5,$P$3:AU50,ROW()-2,FALSE))/2))</f>
        <v/>
      </c>
      <c r="H50" s="6" t="str">
        <f>IF(F50="","",IF(AND('atp - h2h'!J50&gt;=coeff!$B$4,(E50*F50-1)&gt;=coeff!$B$12),coeff!$B$3/coeff!$B$11*(E50*F50-1)/(F50-1),0))</f>
        <v/>
      </c>
      <c r="I50" s="6" t="str">
        <f>IF(G50="","",IF(AND('atp - h2h'!J50&gt;=coeff!$B$4,(G50*(1-E50)-1)&gt;=coeff!$B$12),coeff!$B$3/coeff!$B$11*(G50*(1-E50)-1)/(G50-1),0))</f>
        <v/>
      </c>
    </row>
    <row r="51" spans="5:9" x14ac:dyDescent="0.25">
      <c r="E51" s="41" t="str">
        <f>IF(D51="","",IF(ISERROR(HLOOKUP(D51,$P$3:AU51,ROW()-2,FALSE))=FALSE,HLOOKUP(D51,$P$3:AU51,ROW()-2,FALSE),(HLOOKUP(D51-0.5,$P$3:AU51,ROW()-2,FALSE)+HLOOKUP(D51+0.5,$P$3:AU51,ROW()-2,FALSE))/2))</f>
        <v/>
      </c>
      <c r="H51" s="6" t="str">
        <f>IF(F51="","",IF(AND('atp - h2h'!J51&gt;=coeff!$B$4,(E51*F51-1)&gt;=coeff!$B$12),coeff!$B$3/coeff!$B$11*(E51*F51-1)/(F51-1),0))</f>
        <v/>
      </c>
      <c r="I51" s="6" t="str">
        <f>IF(G51="","",IF(AND('atp - h2h'!J51&gt;=coeff!$B$4,(G51*(1-E51)-1)&gt;=coeff!$B$12),coeff!$B$3/coeff!$B$11*(G51*(1-E51)-1)/(G51-1),0))</f>
        <v/>
      </c>
    </row>
    <row r="52" spans="5:9" x14ac:dyDescent="0.25">
      <c r="E52" s="41" t="str">
        <f>IF(D52="","",IF(ISERROR(HLOOKUP(D52,$P$3:AU52,ROW()-2,FALSE))=FALSE,HLOOKUP(D52,$P$3:AU52,ROW()-2,FALSE),(HLOOKUP(D52-0.5,$P$3:AU52,ROW()-2,FALSE)+HLOOKUP(D52+0.5,$P$3:AU52,ROW()-2,FALSE))/2))</f>
        <v/>
      </c>
      <c r="H52" s="6" t="str">
        <f>IF(F52="","",IF(AND('atp - h2h'!J52&gt;=coeff!$B$4,(E52*F52-1)&gt;=coeff!$B$12),coeff!$B$3/coeff!$B$11*(E52*F52-1)/(F52-1),0))</f>
        <v/>
      </c>
      <c r="I52" s="6" t="str">
        <f>IF(G52="","",IF(AND('atp - h2h'!J52&gt;=coeff!$B$4,(G52*(1-E52)-1)&gt;=coeff!$B$12),coeff!$B$3/coeff!$B$11*(G52*(1-E52)-1)/(G52-1),0))</f>
        <v/>
      </c>
    </row>
    <row r="53" spans="5:9" x14ac:dyDescent="0.25">
      <c r="E53" s="41" t="str">
        <f>IF(D53="","",IF(ISERROR(HLOOKUP(D53,$P$3:AU53,ROW()-2,FALSE))=FALSE,HLOOKUP(D53,$P$3:AU53,ROW()-2,FALSE),(HLOOKUP(D53-0.5,$P$3:AU53,ROW()-2,FALSE)+HLOOKUP(D53+0.5,$P$3:AU53,ROW()-2,FALSE))/2))</f>
        <v/>
      </c>
      <c r="H53" s="6" t="str">
        <f>IF(F53="","",IF(AND('atp - h2h'!J53&gt;=coeff!$B$4,(E53*F53-1)&gt;=coeff!$B$12),coeff!$B$3/coeff!$B$11*(E53*F53-1)/(F53-1),0))</f>
        <v/>
      </c>
      <c r="I53" s="6" t="str">
        <f>IF(G53="","",IF(AND('atp - h2h'!J53&gt;=coeff!$B$4,(G53*(1-E53)-1)&gt;=coeff!$B$12),coeff!$B$3/coeff!$B$11*(G53*(1-E53)-1)/(G53-1),0))</f>
        <v/>
      </c>
    </row>
    <row r="54" spans="5:9" x14ac:dyDescent="0.25">
      <c r="E54" s="41" t="str">
        <f>IF(D54="","",IF(ISERROR(HLOOKUP(D54,$P$3:AU54,ROW()-2,FALSE))=FALSE,HLOOKUP(D54,$P$3:AU54,ROW()-2,FALSE),(HLOOKUP(D54-0.5,$P$3:AU54,ROW()-2,FALSE)+HLOOKUP(D54+0.5,$P$3:AU54,ROW()-2,FALSE))/2))</f>
        <v/>
      </c>
      <c r="H54" s="6" t="str">
        <f>IF(F54="","",IF(AND('atp - h2h'!J54&gt;=coeff!$B$4,(E54*F54-1)&gt;=coeff!$B$12),coeff!$B$3/coeff!$B$11*(E54*F54-1)/(F54-1),0))</f>
        <v/>
      </c>
      <c r="I54" s="6" t="str">
        <f>IF(G54="","",IF(AND('atp - h2h'!J54&gt;=coeff!$B$4,(G54*(1-E54)-1)&gt;=coeff!$B$12),coeff!$B$3/coeff!$B$11*(G54*(1-E54)-1)/(G54-1),0))</f>
        <v/>
      </c>
    </row>
    <row r="55" spans="5:9" x14ac:dyDescent="0.25">
      <c r="E55" s="41" t="str">
        <f>IF(D55="","",IF(ISERROR(HLOOKUP(D55,$P$3:AU55,ROW()-2,FALSE))=FALSE,HLOOKUP(D55,$P$3:AU55,ROW()-2,FALSE),(HLOOKUP(D55-0.5,$P$3:AU55,ROW()-2,FALSE)+HLOOKUP(D55+0.5,$P$3:AU55,ROW()-2,FALSE))/2))</f>
        <v/>
      </c>
      <c r="H55" s="6" t="str">
        <f>IF(F55="","",IF(AND('atp - h2h'!J55&gt;=coeff!$B$4,(E55*F55-1)&gt;=coeff!$B$12),coeff!$B$3/coeff!$B$11*(E55*F55-1)/(F55-1),0))</f>
        <v/>
      </c>
      <c r="I55" s="6" t="str">
        <f>IF(G55="","",IF(AND('atp - h2h'!J55&gt;=coeff!$B$4,(G55*(1-E55)-1)&gt;=coeff!$B$12),coeff!$B$3/coeff!$B$11*(G55*(1-E55)-1)/(G55-1),0))</f>
        <v/>
      </c>
    </row>
    <row r="56" spans="5:9" x14ac:dyDescent="0.25">
      <c r="E56" s="41" t="str">
        <f>IF(D56="","",IF(ISERROR(HLOOKUP(D56,$P$3:AU56,ROW()-2,FALSE))=FALSE,HLOOKUP(D56,$P$3:AU56,ROW()-2,FALSE),(HLOOKUP(D56-0.5,$P$3:AU56,ROW()-2,FALSE)+HLOOKUP(D56+0.5,$P$3:AU56,ROW()-2,FALSE))/2))</f>
        <v/>
      </c>
      <c r="H56" s="6" t="str">
        <f>IF(F56="","",IF(AND('atp - h2h'!J56&gt;=coeff!$B$4,(E56*F56-1)&gt;=coeff!$B$12),coeff!$B$3/coeff!$B$11*(E56*F56-1)/(F56-1),0))</f>
        <v/>
      </c>
      <c r="I56" s="6" t="str">
        <f>IF(G56="","",IF(AND('atp - h2h'!J56&gt;=coeff!$B$4,(G56*(1-E56)-1)&gt;=coeff!$B$12),coeff!$B$3/coeff!$B$11*(G56*(1-E56)-1)/(G56-1),0))</f>
        <v/>
      </c>
    </row>
    <row r="57" spans="5:9" x14ac:dyDescent="0.25">
      <c r="E57" s="41" t="str">
        <f>IF(D57="","",IF(ISERROR(HLOOKUP(D57,$P$3:AU57,ROW()-2,FALSE))=FALSE,HLOOKUP(D57,$P$3:AU57,ROW()-2,FALSE),(HLOOKUP(D57-0.5,$P$3:AU57,ROW()-2,FALSE)+HLOOKUP(D57+0.5,$P$3:AU57,ROW()-2,FALSE))/2))</f>
        <v/>
      </c>
      <c r="H57" s="6" t="str">
        <f>IF(F57="","",IF(AND('atp - h2h'!J57&gt;=coeff!$B$4,(E57*F57-1)&gt;=coeff!$B$12),coeff!$B$3/coeff!$B$11*(E57*F57-1)/(F57-1),0))</f>
        <v/>
      </c>
      <c r="I57" s="6" t="str">
        <f>IF(G57="","",IF(AND('atp - h2h'!J57&gt;=coeff!$B$4,(G57*(1-E57)-1)&gt;=coeff!$B$12),coeff!$B$3/coeff!$B$11*(G57*(1-E57)-1)/(G57-1),0))</f>
        <v/>
      </c>
    </row>
    <row r="58" spans="5:9" x14ac:dyDescent="0.25">
      <c r="E58" s="41" t="str">
        <f>IF(D58="","",IF(ISERROR(HLOOKUP(D58,$P$3:AU58,ROW()-2,FALSE))=FALSE,HLOOKUP(D58,$P$3:AU58,ROW()-2,FALSE),(HLOOKUP(D58-0.5,$P$3:AU58,ROW()-2,FALSE)+HLOOKUP(D58+0.5,$P$3:AU58,ROW()-2,FALSE))/2))</f>
        <v/>
      </c>
      <c r="H58" s="6" t="str">
        <f>IF(F58="","",IF(AND('atp - h2h'!J58&gt;=coeff!$B$4,(E58*F58-1)&gt;=coeff!$B$12),coeff!$B$3/coeff!$B$11*(E58*F58-1)/(F58-1),0))</f>
        <v/>
      </c>
      <c r="I58" s="6" t="str">
        <f>IF(G58="","",IF(AND('atp - h2h'!J58&gt;=coeff!$B$4,(G58*(1-E58)-1)&gt;=coeff!$B$12),coeff!$B$3/coeff!$B$11*(G58*(1-E58)-1)/(G58-1),0))</f>
        <v/>
      </c>
    </row>
    <row r="59" spans="5:9" x14ac:dyDescent="0.25">
      <c r="E59" s="41" t="str">
        <f>IF(D59="","",IF(ISERROR(HLOOKUP(D59,$P$3:AU59,ROW()-2,FALSE))=FALSE,HLOOKUP(D59,$P$3:AU59,ROW()-2,FALSE),(HLOOKUP(D59-0.5,$P$3:AU59,ROW()-2,FALSE)+HLOOKUP(D59+0.5,$P$3:AU59,ROW()-2,FALSE))/2))</f>
        <v/>
      </c>
      <c r="H59" s="6" t="str">
        <f>IF(F59="","",IF(AND('atp - h2h'!J59&gt;=coeff!$B$4,(E59*F59-1)&gt;=coeff!$B$12),coeff!$B$3/coeff!$B$11*(E59*F59-1)/(F59-1),0))</f>
        <v/>
      </c>
      <c r="I59" s="6" t="str">
        <f>IF(G59="","",IF(AND('atp - h2h'!J59&gt;=coeff!$B$4,(G59*(1-E59)-1)&gt;=coeff!$B$12),coeff!$B$3/coeff!$B$11*(G59*(1-E59)-1)/(G59-1),0))</f>
        <v/>
      </c>
    </row>
    <row r="60" spans="5:9" x14ac:dyDescent="0.25">
      <c r="E60" s="41" t="str">
        <f>IF(D60="","",IF(ISERROR(HLOOKUP(D60,$P$3:AU60,ROW()-2,FALSE))=FALSE,HLOOKUP(D60,$P$3:AU60,ROW()-2,FALSE),(HLOOKUP(D60-0.5,$P$3:AU60,ROW()-2,FALSE)+HLOOKUP(D60+0.5,$P$3:AU60,ROW()-2,FALSE))/2))</f>
        <v/>
      </c>
      <c r="H60" s="6" t="str">
        <f>IF(F60="","",IF(AND('atp - h2h'!J60&gt;=coeff!$B$4,(E60*F60-1)&gt;=coeff!$B$12),coeff!$B$3/coeff!$B$11*(E60*F60-1)/(F60-1),0))</f>
        <v/>
      </c>
      <c r="I60" s="6" t="str">
        <f>IF(G60="","",IF(AND('atp - h2h'!J60&gt;=coeff!$B$4,(G60*(1-E60)-1)&gt;=coeff!$B$12),coeff!$B$3/coeff!$B$11*(G60*(1-E60)-1)/(G60-1),0))</f>
        <v/>
      </c>
    </row>
    <row r="61" spans="5:9" x14ac:dyDescent="0.25">
      <c r="E61" s="41" t="str">
        <f>IF(D61="","",IF(ISERROR(HLOOKUP(D61,$P$3:AU61,ROW()-2,FALSE))=FALSE,HLOOKUP(D61,$P$3:AU61,ROW()-2,FALSE),(HLOOKUP(D61-0.5,$P$3:AU61,ROW()-2,FALSE)+HLOOKUP(D61+0.5,$P$3:AU61,ROW()-2,FALSE))/2))</f>
        <v/>
      </c>
      <c r="H61" s="6" t="str">
        <f>IF(F61="","",IF(AND('atp - h2h'!J61&gt;=coeff!$B$4,(E61*F61-1)&gt;=coeff!$B$12),coeff!$B$3/coeff!$B$11*(E61*F61-1)/(F61-1),0))</f>
        <v/>
      </c>
      <c r="I61" s="6" t="str">
        <f>IF(G61="","",IF(AND('atp - h2h'!J61&gt;=coeff!$B$4,(G61*(1-E61)-1)&gt;=coeff!$B$12),coeff!$B$3/coeff!$B$11*(G61*(1-E61)-1)/(G61-1),0))</f>
        <v/>
      </c>
    </row>
    <row r="62" spans="5:9" x14ac:dyDescent="0.25">
      <c r="E62" s="41" t="str">
        <f>IF(D62="","",IF(ISERROR(HLOOKUP(D62,$P$3:AU62,ROW()-2,FALSE))=FALSE,HLOOKUP(D62,$P$3:AU62,ROW()-2,FALSE),(HLOOKUP(D62-0.5,$P$3:AU62,ROW()-2,FALSE)+HLOOKUP(D62+0.5,$P$3:AU62,ROW()-2,FALSE))/2))</f>
        <v/>
      </c>
      <c r="H62" s="6" t="str">
        <f>IF(F62="","",IF(AND('atp - h2h'!J62&gt;=coeff!$B$4,(E62*F62-1)&gt;=coeff!$B$12),coeff!$B$3/coeff!$B$11*(E62*F62-1)/(F62-1),0))</f>
        <v/>
      </c>
      <c r="I62" s="6" t="str">
        <f>IF(G62="","",IF(AND('atp - h2h'!J62&gt;=coeff!$B$4,(G62*(1-E62)-1)&gt;=coeff!$B$12),coeff!$B$3/coeff!$B$11*(G62*(1-E62)-1)/(G62-1),0))</f>
        <v/>
      </c>
    </row>
    <row r="63" spans="5:9" x14ac:dyDescent="0.25">
      <c r="E63" s="41" t="str">
        <f>IF(D63="","",IF(ISERROR(HLOOKUP(D63,$P$3:AU63,ROW()-2,FALSE))=FALSE,HLOOKUP(D63,$P$3:AU63,ROW()-2,FALSE),(HLOOKUP(D63-0.5,$P$3:AU63,ROW()-2,FALSE)+HLOOKUP(D63+0.5,$P$3:AU63,ROW()-2,FALSE))/2))</f>
        <v/>
      </c>
      <c r="H63" s="6" t="str">
        <f>IF(F63="","",IF(AND('atp - h2h'!J63&gt;=coeff!$B$4,(E63*F63-1)&gt;=coeff!$B$12),coeff!$B$3/coeff!$B$11*(E63*F63-1)/(F63-1),0))</f>
        <v/>
      </c>
      <c r="I63" s="6" t="str">
        <f>IF(G63="","",IF(AND('atp - h2h'!J63&gt;=coeff!$B$4,(G63*(1-E63)-1)&gt;=coeff!$B$12),coeff!$B$3/coeff!$B$11*(G63*(1-E63)-1)/(G63-1),0))</f>
        <v/>
      </c>
    </row>
    <row r="64" spans="5:9" x14ac:dyDescent="0.25">
      <c r="E64" s="41" t="str">
        <f>IF(D64="","",IF(ISERROR(HLOOKUP(D64,$P$3:AU64,ROW()-2,FALSE))=FALSE,HLOOKUP(D64,$P$3:AU64,ROW()-2,FALSE),(HLOOKUP(D64-0.5,$P$3:AU64,ROW()-2,FALSE)+HLOOKUP(D64+0.5,$P$3:AU64,ROW()-2,FALSE))/2))</f>
        <v/>
      </c>
      <c r="H64" s="6" t="str">
        <f>IF(F64="","",IF(AND('atp - h2h'!J64&gt;=coeff!$B$4,(E64*F64-1)&gt;=coeff!$B$12),coeff!$B$3/coeff!$B$11*(E64*F64-1)/(F64-1),0))</f>
        <v/>
      </c>
      <c r="I64" s="6" t="str">
        <f>IF(G64="","",IF(AND('atp - h2h'!J64&gt;=coeff!$B$4,(G64*(1-E64)-1)&gt;=coeff!$B$12),coeff!$B$3/coeff!$B$11*(G64*(1-E64)-1)/(G64-1),0))</f>
        <v/>
      </c>
    </row>
    <row r="65" spans="5:9" x14ac:dyDescent="0.25">
      <c r="E65" s="41" t="str">
        <f>IF(D65="","",IF(ISERROR(HLOOKUP(D65,$P$3:AU65,ROW()-2,FALSE))=FALSE,HLOOKUP(D65,$P$3:AU65,ROW()-2,FALSE),(HLOOKUP(D65-0.5,$P$3:AU65,ROW()-2,FALSE)+HLOOKUP(D65+0.5,$P$3:AU65,ROW()-2,FALSE))/2))</f>
        <v/>
      </c>
      <c r="H65" s="6" t="str">
        <f>IF(F65="","",IF(AND('atp - h2h'!J65&gt;=coeff!$B$4,(E65*F65-1)&gt;=coeff!$B$12),coeff!$B$3/coeff!$B$11*(E65*F65-1)/(F65-1),0))</f>
        <v/>
      </c>
      <c r="I65" s="6" t="str">
        <f>IF(G65="","",IF(AND('atp - h2h'!J65&gt;=coeff!$B$4,(G65*(1-E65)-1)&gt;=coeff!$B$12),coeff!$B$3/coeff!$B$11*(G65*(1-E65)-1)/(G65-1),0))</f>
        <v/>
      </c>
    </row>
    <row r="66" spans="5:9" x14ac:dyDescent="0.25">
      <c r="E66" s="41" t="str">
        <f>IF(D66="","",IF(ISERROR(HLOOKUP(D66,$P$3:AU66,ROW()-2,FALSE))=FALSE,HLOOKUP(D66,$P$3:AU66,ROW()-2,FALSE),(HLOOKUP(D66-0.5,$P$3:AU66,ROW()-2,FALSE)+HLOOKUP(D66+0.5,$P$3:AU66,ROW()-2,FALSE))/2))</f>
        <v/>
      </c>
      <c r="H66" s="6" t="str">
        <f>IF(F66="","",IF(AND('atp - h2h'!J66&gt;=coeff!$B$4,(E66*F66-1)&gt;=coeff!$B$12),coeff!$B$3/coeff!$B$11*(E66*F66-1)/(F66-1),0))</f>
        <v/>
      </c>
      <c r="I66" s="6" t="str">
        <f>IF(G66="","",IF(AND('atp - h2h'!J66&gt;=coeff!$B$4,(G66*(1-E66)-1)&gt;=coeff!$B$12),coeff!$B$3/coeff!$B$11*(G66*(1-E66)-1)/(G66-1),0))</f>
        <v/>
      </c>
    </row>
    <row r="67" spans="5:9" x14ac:dyDescent="0.25">
      <c r="E67" s="41" t="str">
        <f>IF(D67="","",IF(ISERROR(HLOOKUP(D67,$P$3:AU67,ROW()-2,FALSE))=FALSE,HLOOKUP(D67,$P$3:AU67,ROW()-2,FALSE),(HLOOKUP(D67-0.5,$P$3:AU67,ROW()-2,FALSE)+HLOOKUP(D67+0.5,$P$3:AU67,ROW()-2,FALSE))/2))</f>
        <v/>
      </c>
      <c r="H67" s="6" t="str">
        <f>IF(F67="","",IF(AND('atp - h2h'!J67&gt;=coeff!$B$4,(E67*F67-1)&gt;=coeff!$B$12),coeff!$B$3/coeff!$B$11*(E67*F67-1)/(F67-1),0))</f>
        <v/>
      </c>
      <c r="I67" s="6" t="str">
        <f>IF(G67="","",IF(AND('atp - h2h'!J67&gt;=coeff!$B$4,(G67*(1-E67)-1)&gt;=coeff!$B$12),coeff!$B$3/coeff!$B$11*(G67*(1-E67)-1)/(G67-1),0))</f>
        <v/>
      </c>
    </row>
    <row r="68" spans="5:9" x14ac:dyDescent="0.25">
      <c r="E68" s="41" t="str">
        <f>IF(D68="","",IF(ISERROR(HLOOKUP(D68,$P$3:AU68,ROW()-2,FALSE))=FALSE,HLOOKUP(D68,$P$3:AU68,ROW()-2,FALSE),(HLOOKUP(D68-0.5,$P$3:AU68,ROW()-2,FALSE)+HLOOKUP(D68+0.5,$P$3:AU68,ROW()-2,FALSE))/2))</f>
        <v/>
      </c>
      <c r="H68" s="6" t="str">
        <f>IF(F68="","",IF(AND('atp - h2h'!J68&gt;=coeff!$B$4,(E68*F68-1)&gt;=coeff!$B$12),coeff!$B$3/coeff!$B$11*(E68*F68-1)/(F68-1),0))</f>
        <v/>
      </c>
      <c r="I68" s="6" t="str">
        <f>IF(G68="","",IF(AND('atp - h2h'!J68&gt;=coeff!$B$4,(G68*(1-E68)-1)&gt;=coeff!$B$12),coeff!$B$3/coeff!$B$11*(G68*(1-E68)-1)/(G68-1),0))</f>
        <v/>
      </c>
    </row>
    <row r="69" spans="5:9" x14ac:dyDescent="0.25">
      <c r="E69" s="41" t="str">
        <f>IF(D69="","",IF(ISERROR(HLOOKUP(D69,$P$3:AU69,ROW()-2,FALSE))=FALSE,HLOOKUP(D69,$P$3:AU69,ROW()-2,FALSE),(HLOOKUP(D69-0.5,$P$3:AU69,ROW()-2,FALSE)+HLOOKUP(D69+0.5,$P$3:AU69,ROW()-2,FALSE))/2))</f>
        <v/>
      </c>
      <c r="H69" s="6" t="str">
        <f>IF(F69="","",IF(AND('atp - h2h'!J69&gt;=coeff!$B$4,(E69*F69-1)&gt;=coeff!$B$12),coeff!$B$3/coeff!$B$11*(E69*F69-1)/(F69-1),0))</f>
        <v/>
      </c>
      <c r="I69" s="6" t="str">
        <f>IF(G69="","",IF(AND('atp - h2h'!J69&gt;=coeff!$B$4,(G69*(1-E69)-1)&gt;=coeff!$B$12),coeff!$B$3/coeff!$B$11*(G69*(1-E69)-1)/(G69-1),0))</f>
        <v/>
      </c>
    </row>
    <row r="70" spans="5:9" x14ac:dyDescent="0.25">
      <c r="E70" s="41" t="str">
        <f>IF(D70="","",IF(ISERROR(HLOOKUP(D70,$P$3:AU70,ROW()-2,FALSE))=FALSE,HLOOKUP(D70,$P$3:AU70,ROW()-2,FALSE),(HLOOKUP(D70-0.5,$P$3:AU70,ROW()-2,FALSE)+HLOOKUP(D70+0.5,$P$3:AU70,ROW()-2,FALSE))/2))</f>
        <v/>
      </c>
      <c r="H70" s="6" t="str">
        <f>IF(F70="","",IF(AND('atp - h2h'!J70&gt;=coeff!$B$4,(E70*F70-1)&gt;=coeff!$B$12),coeff!$B$3/coeff!$B$11*(E70*F70-1)/(F70-1),0))</f>
        <v/>
      </c>
      <c r="I70" s="6" t="str">
        <f>IF(G70="","",IF(AND('atp - h2h'!J70&gt;=coeff!$B$4,(G70*(1-E70)-1)&gt;=coeff!$B$12),coeff!$B$3/coeff!$B$11*(G70*(1-E70)-1)/(G70-1),0))</f>
        <v/>
      </c>
    </row>
    <row r="71" spans="5:9" x14ac:dyDescent="0.25">
      <c r="E71" s="41" t="str">
        <f>IF(D71="","",IF(ISERROR(HLOOKUP(D71,$P$3:AU71,ROW()-2,FALSE))=FALSE,HLOOKUP(D71,$P$3:AU71,ROW()-2,FALSE),(HLOOKUP(D71-0.5,$P$3:AU71,ROW()-2,FALSE)+HLOOKUP(D71+0.5,$P$3:AU71,ROW()-2,FALSE))/2))</f>
        <v/>
      </c>
      <c r="H71" s="6" t="str">
        <f>IF(F71="","",IF(AND('atp - h2h'!J71&gt;=coeff!$B$4,(E71*F71-1)&gt;=coeff!$B$12),coeff!$B$3/coeff!$B$11*(E71*F71-1)/(F71-1),0))</f>
        <v/>
      </c>
      <c r="I71" s="6" t="str">
        <f>IF(G71="","",IF(AND('atp - h2h'!J71&gt;=coeff!$B$4,(G71*(1-E71)-1)&gt;=coeff!$B$12),coeff!$B$3/coeff!$B$11*(G71*(1-E71)-1)/(G71-1),0))</f>
        <v/>
      </c>
    </row>
    <row r="72" spans="5:9" x14ac:dyDescent="0.25">
      <c r="E72" s="41" t="str">
        <f>IF(D72="","",IF(ISERROR(HLOOKUP(D72,$P$3:AU72,ROW()-2,FALSE))=FALSE,HLOOKUP(D72,$P$3:AU72,ROW()-2,FALSE),(HLOOKUP(D72-0.5,$P$3:AU72,ROW()-2,FALSE)+HLOOKUP(D72+0.5,$P$3:AU72,ROW()-2,FALSE))/2))</f>
        <v/>
      </c>
      <c r="H72" s="6" t="str">
        <f>IF(F72="","",IF(AND('atp - h2h'!J72&gt;=coeff!$B$4,(E72*F72-1)&gt;=coeff!$B$12),coeff!$B$3/coeff!$B$11*(E72*F72-1)/(F72-1),0))</f>
        <v/>
      </c>
      <c r="I72" s="6" t="str">
        <f>IF(G72="","",IF(AND('atp - h2h'!J72&gt;=coeff!$B$4,(G72*(1-E72)-1)&gt;=coeff!$B$12),coeff!$B$3/coeff!$B$11*(G72*(1-E72)-1)/(G72-1),0))</f>
        <v/>
      </c>
    </row>
    <row r="73" spans="5:9" x14ac:dyDescent="0.25">
      <c r="E73" s="41" t="str">
        <f>IF(D73="","",IF(ISERROR(HLOOKUP(D73,$P$3:AU73,ROW()-2,FALSE))=FALSE,HLOOKUP(D73,$P$3:AU73,ROW()-2,FALSE),(HLOOKUP(D73-0.5,$P$3:AU73,ROW()-2,FALSE)+HLOOKUP(D73+0.5,$P$3:AU73,ROW()-2,FALSE))/2))</f>
        <v/>
      </c>
      <c r="H73" s="6" t="str">
        <f>IF(F73="","",IF(AND('atp - h2h'!J73&gt;=coeff!$B$4,(E73*F73-1)&gt;=coeff!$B$12),coeff!$B$3/coeff!$B$11*(E73*F73-1)/(F73-1),0))</f>
        <v/>
      </c>
      <c r="I73" s="6" t="str">
        <f>IF(G73="","",IF(AND('atp - h2h'!J73&gt;=coeff!$B$4,(G73*(1-E73)-1)&gt;=coeff!$B$12),coeff!$B$3/coeff!$B$11*(G73*(1-E73)-1)/(G73-1),0))</f>
        <v/>
      </c>
    </row>
    <row r="74" spans="5:9" x14ac:dyDescent="0.25">
      <c r="E74" s="41" t="str">
        <f>IF(D74="","",IF(ISERROR(HLOOKUP(D74,$P$3:AU74,ROW()-2,FALSE))=FALSE,HLOOKUP(D74,$P$3:AU74,ROW()-2,FALSE),(HLOOKUP(D74-0.5,$P$3:AU74,ROW()-2,FALSE)+HLOOKUP(D74+0.5,$P$3:AU74,ROW()-2,FALSE))/2))</f>
        <v/>
      </c>
      <c r="H74" s="6" t="str">
        <f>IF(F74="","",IF(AND('atp - h2h'!J74&gt;=coeff!$B$4,(E74*F74-1)&gt;=coeff!$B$12),coeff!$B$3/coeff!$B$11*(E74*F74-1)/(F74-1),0))</f>
        <v/>
      </c>
      <c r="I74" s="6" t="str">
        <f>IF(G74="","",IF(AND('atp - h2h'!J74&gt;=coeff!$B$4,(G74*(1-E74)-1)&gt;=coeff!$B$12),coeff!$B$3/coeff!$B$11*(G74*(1-E74)-1)/(G74-1),0))</f>
        <v/>
      </c>
    </row>
    <row r="75" spans="5:9" x14ac:dyDescent="0.25">
      <c r="E75" s="41" t="str">
        <f>IF(D75="","",IF(ISERROR(HLOOKUP(D75,$P$3:AU75,ROW()-2,FALSE))=FALSE,HLOOKUP(D75,$P$3:AU75,ROW()-2,FALSE),(HLOOKUP(D75-0.5,$P$3:AU75,ROW()-2,FALSE)+HLOOKUP(D75+0.5,$P$3:AU75,ROW()-2,FALSE))/2))</f>
        <v/>
      </c>
      <c r="H75" s="6" t="str">
        <f>IF(F75="","",IF(AND('atp - h2h'!J75&gt;=coeff!$B$4,(E75*F75-1)&gt;=coeff!$B$12),coeff!$B$3/coeff!$B$11*(E75*F75-1)/(F75-1),0))</f>
        <v/>
      </c>
      <c r="I75" s="6" t="str">
        <f>IF(G75="","",IF(AND('atp - h2h'!J75&gt;=coeff!$B$4,(G75*(1-E75)-1)&gt;=coeff!$B$12),coeff!$B$3/coeff!$B$11*(G75*(1-E75)-1)/(G75-1),0))</f>
        <v/>
      </c>
    </row>
    <row r="76" spans="5:9" x14ac:dyDescent="0.25">
      <c r="E76" s="41" t="str">
        <f>IF(D76="","",IF(ISERROR(HLOOKUP(D76,$P$3:AU76,ROW()-2,FALSE))=FALSE,HLOOKUP(D76,$P$3:AU76,ROW()-2,FALSE),(HLOOKUP(D76-0.5,$P$3:AU76,ROW()-2,FALSE)+HLOOKUP(D76+0.5,$P$3:AU76,ROW()-2,FALSE))/2))</f>
        <v/>
      </c>
      <c r="H76" s="6" t="str">
        <f>IF(F76="","",IF(AND('atp - h2h'!J76&gt;=coeff!$B$4,(E76*F76-1)&gt;=coeff!$B$12),coeff!$B$3/coeff!$B$11*(E76*F76-1)/(F76-1),0))</f>
        <v/>
      </c>
      <c r="I76" s="6" t="str">
        <f>IF(G76="","",IF(AND('atp - h2h'!J76&gt;=coeff!$B$4,(G76*(1-E76)-1)&gt;=coeff!$B$12),coeff!$B$3/coeff!$B$11*(G76*(1-E76)-1)/(G76-1),0))</f>
        <v/>
      </c>
    </row>
    <row r="77" spans="5:9" x14ac:dyDescent="0.25">
      <c r="E77" s="41" t="str">
        <f>IF(D77="","",IF(ISERROR(HLOOKUP(D77,$P$3:AU77,ROW()-2,FALSE))=FALSE,HLOOKUP(D77,$P$3:AU77,ROW()-2,FALSE),(HLOOKUP(D77-0.5,$P$3:AU77,ROW()-2,FALSE)+HLOOKUP(D77+0.5,$P$3:AU77,ROW()-2,FALSE))/2))</f>
        <v/>
      </c>
      <c r="H77" s="6" t="str">
        <f>IF(F77="","",IF(AND('atp - h2h'!J77&gt;=coeff!$B$4,(E77*F77-1)&gt;=coeff!$B$12),coeff!$B$3/coeff!$B$11*(E77*F77-1)/(F77-1),0))</f>
        <v/>
      </c>
      <c r="I77" s="6" t="str">
        <f>IF(G77="","",IF(AND('atp - h2h'!J77&gt;=coeff!$B$4,(G77*(1-E77)-1)&gt;=coeff!$B$12),coeff!$B$3/coeff!$B$11*(G77*(1-E77)-1)/(G77-1),0))</f>
        <v/>
      </c>
    </row>
    <row r="78" spans="5:9" x14ac:dyDescent="0.25">
      <c r="E78" s="41" t="str">
        <f>IF(D78="","",IF(ISERROR(HLOOKUP(D78,$P$3:AU78,ROW()-2,FALSE))=FALSE,HLOOKUP(D78,$P$3:AU78,ROW()-2,FALSE),(HLOOKUP(D78-0.5,$P$3:AU78,ROW()-2,FALSE)+HLOOKUP(D78+0.5,$P$3:AU78,ROW()-2,FALSE))/2))</f>
        <v/>
      </c>
      <c r="H78" s="6" t="str">
        <f>IF(F78="","",IF(AND('atp - h2h'!J78&gt;=coeff!$B$4,(E78*F78-1)&gt;=coeff!$B$12),coeff!$B$3/coeff!$B$11*(E78*F78-1)/(F78-1),0))</f>
        <v/>
      </c>
      <c r="I78" s="6" t="str">
        <f>IF(G78="","",IF(AND('atp - h2h'!J78&gt;=coeff!$B$4,(G78*(1-E78)-1)&gt;=coeff!$B$12),coeff!$B$3/coeff!$B$11*(G78*(1-E78)-1)/(G78-1),0))</f>
        <v/>
      </c>
    </row>
    <row r="79" spans="5:9" x14ac:dyDescent="0.25">
      <c r="E79" s="41" t="str">
        <f>IF(D79="","",IF(ISERROR(HLOOKUP(D79,$P$3:AU79,ROW()-2,FALSE))=FALSE,HLOOKUP(D79,$P$3:AU79,ROW()-2,FALSE),(HLOOKUP(D79-0.5,$P$3:AU79,ROW()-2,FALSE)+HLOOKUP(D79+0.5,$P$3:AU79,ROW()-2,FALSE))/2))</f>
        <v/>
      </c>
      <c r="H79" s="6" t="str">
        <f>IF(F79="","",IF(AND('atp - h2h'!J79&gt;=coeff!$B$4,(E79*F79-1)&gt;=coeff!$B$12),coeff!$B$3/coeff!$B$11*(E79*F79-1)/(F79-1),0))</f>
        <v/>
      </c>
      <c r="I79" s="6" t="str">
        <f>IF(G79="","",IF(AND('atp - h2h'!J79&gt;=coeff!$B$4,(G79*(1-E79)-1)&gt;=coeff!$B$12),coeff!$B$3/coeff!$B$11*(G79*(1-E79)-1)/(G79-1),0))</f>
        <v/>
      </c>
    </row>
    <row r="80" spans="5:9" x14ac:dyDescent="0.25">
      <c r="E80" s="41" t="str">
        <f>IF(D80="","",IF(ISERROR(HLOOKUP(D80,$P$3:AU80,ROW()-2,FALSE))=FALSE,HLOOKUP(D80,$P$3:AU80,ROW()-2,FALSE),(HLOOKUP(D80-0.5,$P$3:AU80,ROW()-2,FALSE)+HLOOKUP(D80+0.5,$P$3:AU80,ROW()-2,FALSE))/2))</f>
        <v/>
      </c>
      <c r="H80" s="6" t="str">
        <f>IF(F80="","",IF(AND('atp - h2h'!J80&gt;=coeff!$B$4,(E80*F80-1)&gt;=coeff!$B$12),coeff!$B$3/coeff!$B$11*(E80*F80-1)/(F80-1),0))</f>
        <v/>
      </c>
      <c r="I80" s="6" t="str">
        <f>IF(G80="","",IF(AND('atp - h2h'!J80&gt;=coeff!$B$4,(G80*(1-E80)-1)&gt;=coeff!$B$12),coeff!$B$3/coeff!$B$11*(G80*(1-E80)-1)/(G80-1),0))</f>
        <v/>
      </c>
    </row>
    <row r="81" spans="5:9" x14ac:dyDescent="0.25">
      <c r="E81" s="41" t="str">
        <f>IF(D81="","",IF(ISERROR(HLOOKUP(D81,$P$3:AU81,ROW()-2,FALSE))=FALSE,HLOOKUP(D81,$P$3:AU81,ROW()-2,FALSE),(HLOOKUP(D81-0.5,$P$3:AU81,ROW()-2,FALSE)+HLOOKUP(D81+0.5,$P$3:AU81,ROW()-2,FALSE))/2))</f>
        <v/>
      </c>
      <c r="H81" s="6" t="str">
        <f>IF(F81="","",IF(AND('atp - h2h'!J81&gt;=coeff!$B$4,(E81*F81-1)&gt;=coeff!$B$12),coeff!$B$3/coeff!$B$11*(E81*F81-1)/(F81-1),0))</f>
        <v/>
      </c>
      <c r="I81" s="6" t="str">
        <f>IF(G81="","",IF(AND('atp - h2h'!J81&gt;=coeff!$B$4,(G81*(1-E81)-1)&gt;=coeff!$B$12),coeff!$B$3/coeff!$B$11*(G81*(1-E81)-1)/(G81-1),0))</f>
        <v/>
      </c>
    </row>
    <row r="82" spans="5:9" x14ac:dyDescent="0.25">
      <c r="E82" s="41" t="str">
        <f>IF(D82="","",IF(ISERROR(HLOOKUP(D82,$P$3:AU82,ROW()-2,FALSE))=FALSE,HLOOKUP(D82,$P$3:AU82,ROW()-2,FALSE),(HLOOKUP(D82-0.5,$P$3:AU82,ROW()-2,FALSE)+HLOOKUP(D82+0.5,$P$3:AU82,ROW()-2,FALSE))/2))</f>
        <v/>
      </c>
      <c r="H82" s="6" t="str">
        <f>IF(F82="","",IF(AND('atp - h2h'!J82&gt;=coeff!$B$4,(E82*F82-1)&gt;=coeff!$B$12),coeff!$B$3/coeff!$B$11*(E82*F82-1)/(F82-1),0))</f>
        <v/>
      </c>
      <c r="I82" s="6" t="str">
        <f>IF(G82="","",IF(AND('atp - h2h'!J82&gt;=coeff!$B$4,(G82*(1-E82)-1)&gt;=coeff!$B$12),coeff!$B$3/coeff!$B$11*(G82*(1-E82)-1)/(G82-1),0))</f>
        <v/>
      </c>
    </row>
    <row r="83" spans="5:9" x14ac:dyDescent="0.25">
      <c r="E83" s="41" t="str">
        <f>IF(D83="","",IF(ISERROR(HLOOKUP(D83,$P$3:AU83,ROW()-2,FALSE))=FALSE,HLOOKUP(D83,$P$3:AU83,ROW()-2,FALSE),(HLOOKUP(D83-0.5,$P$3:AU83,ROW()-2,FALSE)+HLOOKUP(D83+0.5,$P$3:AU83,ROW()-2,FALSE))/2))</f>
        <v/>
      </c>
      <c r="H83" s="6" t="str">
        <f>IF(F83="","",IF(AND('atp - h2h'!J83&gt;=coeff!$B$4,(E83*F83-1)&gt;=coeff!$B$12),coeff!$B$3/coeff!$B$11*(E83*F83-1)/(F83-1),0))</f>
        <v/>
      </c>
      <c r="I83" s="6" t="str">
        <f>IF(G83="","",IF(AND('atp - h2h'!J83&gt;=coeff!$B$4,(G83*(1-E83)-1)&gt;=coeff!$B$12),coeff!$B$3/coeff!$B$11*(G83*(1-E83)-1)/(G83-1),0))</f>
        <v/>
      </c>
    </row>
    <row r="84" spans="5:9" x14ac:dyDescent="0.25">
      <c r="E84" s="41" t="str">
        <f>IF(D84="","",IF(ISERROR(HLOOKUP(D84,$P$3:AU84,ROW()-2,FALSE))=FALSE,HLOOKUP(D84,$P$3:AU84,ROW()-2,FALSE),(HLOOKUP(D84-0.5,$P$3:AU84,ROW()-2,FALSE)+HLOOKUP(D84+0.5,$P$3:AU84,ROW()-2,FALSE))/2))</f>
        <v/>
      </c>
      <c r="H84" s="6" t="str">
        <f>IF(F84="","",IF(AND('atp - h2h'!J84&gt;=coeff!$B$4,(E84*F84-1)&gt;=coeff!$B$12),coeff!$B$3/coeff!$B$11*(E84*F84-1)/(F84-1),0))</f>
        <v/>
      </c>
      <c r="I84" s="6" t="str">
        <f>IF(G84="","",IF(AND('atp - h2h'!J84&gt;=coeff!$B$4,(G84*(1-E84)-1)&gt;=coeff!$B$12),coeff!$B$3/coeff!$B$11*(G84*(1-E84)-1)/(G84-1),0))</f>
        <v/>
      </c>
    </row>
    <row r="85" spans="5:9" x14ac:dyDescent="0.25">
      <c r="E85" s="41" t="str">
        <f>IF(D85="","",IF(ISERROR(HLOOKUP(D85,$P$3:AU85,ROW()-2,FALSE))=FALSE,HLOOKUP(D85,$P$3:AU85,ROW()-2,FALSE),(HLOOKUP(D85-0.5,$P$3:AU85,ROW()-2,FALSE)+HLOOKUP(D85+0.5,$P$3:AU85,ROW()-2,FALSE))/2))</f>
        <v/>
      </c>
      <c r="H85" s="6" t="str">
        <f>IF(F85="","",IF(AND('atp - h2h'!J85&gt;=coeff!$B$4,(E85*F85-1)&gt;=coeff!$B$12),coeff!$B$3/coeff!$B$11*(E85*F85-1)/(F85-1),0))</f>
        <v/>
      </c>
      <c r="I85" s="6" t="str">
        <f>IF(G85="","",IF(AND('atp - h2h'!J85&gt;=coeff!$B$4,(G85*(1-E85)-1)&gt;=coeff!$B$12),coeff!$B$3/coeff!$B$11*(G85*(1-E85)-1)/(G85-1),0))</f>
        <v/>
      </c>
    </row>
    <row r="86" spans="5:9" x14ac:dyDescent="0.25">
      <c r="E86" s="41" t="str">
        <f>IF(D86="","",IF(ISERROR(HLOOKUP(D86,$P$3:AU86,ROW()-2,FALSE))=FALSE,HLOOKUP(D86,$P$3:AU86,ROW()-2,FALSE),(HLOOKUP(D86-0.5,$P$3:AU86,ROW()-2,FALSE)+HLOOKUP(D86+0.5,$P$3:AU86,ROW()-2,FALSE))/2))</f>
        <v/>
      </c>
      <c r="H86" s="6" t="str">
        <f>IF(F86="","",IF(AND('atp - h2h'!J86&gt;=coeff!$B$4,(E86*F86-1)&gt;=coeff!$B$12),coeff!$B$3/coeff!$B$11*(E86*F86-1)/(F86-1),0))</f>
        <v/>
      </c>
      <c r="I86" s="6" t="str">
        <f>IF(G86="","",IF(AND('atp - h2h'!J86&gt;=coeff!$B$4,(G86*(1-E86)-1)&gt;=coeff!$B$12),coeff!$B$3/coeff!$B$11*(G86*(1-E86)-1)/(G86-1),0))</f>
        <v/>
      </c>
    </row>
    <row r="87" spans="5:9" x14ac:dyDescent="0.25">
      <c r="E87" s="41" t="str">
        <f>IF(D87="","",IF(ISERROR(HLOOKUP(D87,$P$3:AU87,ROW()-2,FALSE))=FALSE,HLOOKUP(D87,$P$3:AU87,ROW()-2,FALSE),(HLOOKUP(D87-0.5,$P$3:AU87,ROW()-2,FALSE)+HLOOKUP(D87+0.5,$P$3:AU87,ROW()-2,FALSE))/2))</f>
        <v/>
      </c>
      <c r="H87" s="6" t="str">
        <f>IF(F87="","",IF(AND('atp - h2h'!J87&gt;=coeff!$B$4,(E87*F87-1)&gt;=coeff!$B$12),coeff!$B$3/coeff!$B$11*(E87*F87-1)/(F87-1),0))</f>
        <v/>
      </c>
      <c r="I87" s="6" t="str">
        <f>IF(G87="","",IF(AND('atp - h2h'!J87&gt;=coeff!$B$4,(G87*(1-E87)-1)&gt;=coeff!$B$12),coeff!$B$3/coeff!$B$11*(G87*(1-E87)-1)/(G87-1),0))</f>
        <v/>
      </c>
    </row>
    <row r="88" spans="5:9" x14ac:dyDescent="0.25">
      <c r="E88" s="41" t="str">
        <f>IF(D88="","",IF(ISERROR(HLOOKUP(D88,$P$3:AU88,ROW()-2,FALSE))=FALSE,HLOOKUP(D88,$P$3:AU88,ROW()-2,FALSE),(HLOOKUP(D88-0.5,$P$3:AU88,ROW()-2,FALSE)+HLOOKUP(D88+0.5,$P$3:AU88,ROW()-2,FALSE))/2))</f>
        <v/>
      </c>
      <c r="H88" s="6" t="str">
        <f>IF(F88="","",IF(AND('atp - h2h'!J88&gt;=coeff!$B$4,(E88*F88-1)&gt;=coeff!$B$12),coeff!$B$3/coeff!$B$11*(E88*F88-1)/(F88-1),0))</f>
        <v/>
      </c>
      <c r="I88" s="6" t="str">
        <f>IF(G88="","",IF(AND('atp - h2h'!J88&gt;=coeff!$B$4,(G88*(1-E88)-1)&gt;=coeff!$B$12),coeff!$B$3/coeff!$B$11*(G88*(1-E88)-1)/(G88-1),0))</f>
        <v/>
      </c>
    </row>
    <row r="89" spans="5:9" x14ac:dyDescent="0.25">
      <c r="E89" s="41" t="str">
        <f>IF(D89="","",IF(ISERROR(HLOOKUP(D89,$P$3:AU89,ROW()-2,FALSE))=FALSE,HLOOKUP(D89,$P$3:AU89,ROW()-2,FALSE),(HLOOKUP(D89-0.5,$P$3:AU89,ROW()-2,FALSE)+HLOOKUP(D89+0.5,$P$3:AU89,ROW()-2,FALSE))/2))</f>
        <v/>
      </c>
      <c r="H89" s="6" t="str">
        <f>IF(F89="","",IF(AND('atp - h2h'!J89&gt;=coeff!$B$4,(E89*F89-1)&gt;=coeff!$B$12),coeff!$B$3/coeff!$B$11*(E89*F89-1)/(F89-1),0))</f>
        <v/>
      </c>
      <c r="I89" s="6" t="str">
        <f>IF(G89="","",IF(AND('atp - h2h'!J89&gt;=coeff!$B$4,(G89*(1-E89)-1)&gt;=coeff!$B$12),coeff!$B$3/coeff!$B$11*(G89*(1-E89)-1)/(G89-1),0))</f>
        <v/>
      </c>
    </row>
    <row r="90" spans="5:9" x14ac:dyDescent="0.25">
      <c r="E90" s="41" t="str">
        <f>IF(D90="","",IF(ISERROR(HLOOKUP(D90,$P$3:AU90,ROW()-2,FALSE))=FALSE,HLOOKUP(D90,$P$3:AU90,ROW()-2,FALSE),(HLOOKUP(D90-0.5,$P$3:AU90,ROW()-2,FALSE)+HLOOKUP(D90+0.5,$P$3:AU90,ROW()-2,FALSE))/2))</f>
        <v/>
      </c>
      <c r="H90" s="6" t="str">
        <f>IF(F90="","",IF(AND('atp - h2h'!J90&gt;=coeff!$B$4,(E90*F90-1)&gt;=coeff!$B$12),coeff!$B$3/coeff!$B$11*(E90*F90-1)/(F90-1),0))</f>
        <v/>
      </c>
      <c r="I90" s="6" t="str">
        <f>IF(G90="","",IF(AND('atp - h2h'!J90&gt;=coeff!$B$4,(G90*(1-E90)-1)&gt;=coeff!$B$12),coeff!$B$3/coeff!$B$11*(G90*(1-E90)-1)/(G90-1),0))</f>
        <v/>
      </c>
    </row>
    <row r="91" spans="5:9" x14ac:dyDescent="0.25">
      <c r="E91" s="41" t="str">
        <f>IF(D91="","",IF(ISERROR(HLOOKUP(D91,$P$3:AU91,ROW()-2,FALSE))=FALSE,HLOOKUP(D91,$P$3:AU91,ROW()-2,FALSE),(HLOOKUP(D91-0.5,$P$3:AU91,ROW()-2,FALSE)+HLOOKUP(D91+0.5,$P$3:AU91,ROW()-2,FALSE))/2))</f>
        <v/>
      </c>
      <c r="H91" s="6" t="str">
        <f>IF(F91="","",IF(AND('atp - h2h'!J91&gt;=coeff!$B$4,(E91*F91-1)&gt;=coeff!$B$12),coeff!$B$3/coeff!$B$11*(E91*F91-1)/(F91-1),0))</f>
        <v/>
      </c>
      <c r="I91" s="6" t="str">
        <f>IF(G91="","",IF(AND('atp - h2h'!J91&gt;=coeff!$B$4,(G91*(1-E91)-1)&gt;=coeff!$B$12),coeff!$B$3/coeff!$B$11*(G91*(1-E91)-1)/(G91-1),0))</f>
        <v/>
      </c>
    </row>
    <row r="92" spans="5:9" x14ac:dyDescent="0.25">
      <c r="E92" s="41" t="str">
        <f>IF(D92="","",IF(ISERROR(HLOOKUP(D92,$P$3:AU92,ROW()-2,FALSE))=FALSE,HLOOKUP(D92,$P$3:AU92,ROW()-2,FALSE),(HLOOKUP(D92-0.5,$P$3:AU92,ROW()-2,FALSE)+HLOOKUP(D92+0.5,$P$3:AU92,ROW()-2,FALSE))/2))</f>
        <v/>
      </c>
      <c r="H92" s="6" t="str">
        <f>IF(F92="","",IF(AND('atp - h2h'!J92&gt;=coeff!$B$4,(E92*F92-1)&gt;=coeff!$B$12),coeff!$B$3/coeff!$B$11*(E92*F92-1)/(F92-1),0))</f>
        <v/>
      </c>
      <c r="I92" s="6" t="str">
        <f>IF(G92="","",IF(AND('atp - h2h'!J92&gt;=coeff!$B$4,(G92*(1-E92)-1)&gt;=coeff!$B$12),coeff!$B$3/coeff!$B$11*(G92*(1-E92)-1)/(G92-1),0))</f>
        <v/>
      </c>
    </row>
    <row r="93" spans="5:9" x14ac:dyDescent="0.25">
      <c r="E93" s="41" t="str">
        <f>IF(D93="","",IF(ISERROR(HLOOKUP(D93,$P$3:AU93,ROW()-2,FALSE))=FALSE,HLOOKUP(D93,$P$3:AU93,ROW()-2,FALSE),(HLOOKUP(D93-0.5,$P$3:AU93,ROW()-2,FALSE)+HLOOKUP(D93+0.5,$P$3:AU93,ROW()-2,FALSE))/2))</f>
        <v/>
      </c>
      <c r="H93" s="6" t="str">
        <f>IF(F93="","",IF(AND('atp - h2h'!J93&gt;=coeff!$B$4,(E93*F93-1)&gt;=coeff!$B$12),coeff!$B$3/coeff!$B$11*(E93*F93-1)/(F93-1),0))</f>
        <v/>
      </c>
      <c r="I93" s="6" t="str">
        <f>IF(G93="","",IF(AND('atp - h2h'!J93&gt;=coeff!$B$4,(G93*(1-E93)-1)&gt;=coeff!$B$12),coeff!$B$3/coeff!$B$11*(G93*(1-E93)-1)/(G93-1),0))</f>
        <v/>
      </c>
    </row>
    <row r="94" spans="5:9" x14ac:dyDescent="0.25">
      <c r="E94" s="41" t="str">
        <f>IF(D94="","",IF(ISERROR(HLOOKUP(D94,$P$3:AU94,ROW()-2,FALSE))=FALSE,HLOOKUP(D94,$P$3:AU94,ROW()-2,FALSE),(HLOOKUP(D94-0.5,$P$3:AU94,ROW()-2,FALSE)+HLOOKUP(D94+0.5,$P$3:AU94,ROW()-2,FALSE))/2))</f>
        <v/>
      </c>
      <c r="H94" s="6" t="str">
        <f>IF(F94="","",IF(AND('atp - h2h'!J94&gt;=coeff!$B$4,(E94*F94-1)&gt;=coeff!$B$12),coeff!$B$3/coeff!$B$11*(E94*F94-1)/(F94-1),0))</f>
        <v/>
      </c>
      <c r="I94" s="6" t="str">
        <f>IF(G94="","",IF(AND('atp - h2h'!J94&gt;=coeff!$B$4,(G94*(1-E94)-1)&gt;=coeff!$B$12),coeff!$B$3/coeff!$B$11*(G94*(1-E94)-1)/(G94-1),0))</f>
        <v/>
      </c>
    </row>
    <row r="95" spans="5:9" x14ac:dyDescent="0.25">
      <c r="E95" s="41" t="str">
        <f>IF(D95="","",IF(ISERROR(HLOOKUP(D95,$P$3:AU95,ROW()-2,FALSE))=FALSE,HLOOKUP(D95,$P$3:AU95,ROW()-2,FALSE),(HLOOKUP(D95-0.5,$P$3:AU95,ROW()-2,FALSE)+HLOOKUP(D95+0.5,$P$3:AU95,ROW()-2,FALSE))/2))</f>
        <v/>
      </c>
      <c r="H95" s="6" t="str">
        <f>IF(F95="","",IF(AND('atp - h2h'!J95&gt;=coeff!$B$4,(E95*F95-1)&gt;=coeff!$B$12),coeff!$B$3/coeff!$B$11*(E95*F95-1)/(F95-1),0))</f>
        <v/>
      </c>
      <c r="I95" s="6" t="str">
        <f>IF(G95="","",IF(AND('atp - h2h'!J95&gt;=coeff!$B$4,(G95*(1-E95)-1)&gt;=coeff!$B$12),coeff!$B$3/coeff!$B$11*(G95*(1-E95)-1)/(G95-1),0))</f>
        <v/>
      </c>
    </row>
    <row r="96" spans="5:9" x14ac:dyDescent="0.25">
      <c r="E96" s="41" t="str">
        <f>IF(D96="","",IF(ISERROR(HLOOKUP(D96,$P$3:AU96,ROW()-2,FALSE))=FALSE,HLOOKUP(D96,$P$3:AU96,ROW()-2,FALSE),(HLOOKUP(D96-0.5,$P$3:AU96,ROW()-2,FALSE)+HLOOKUP(D96+0.5,$P$3:AU96,ROW()-2,FALSE))/2))</f>
        <v/>
      </c>
      <c r="H96" s="6" t="str">
        <f>IF(F96="","",IF(AND('atp - h2h'!J96&gt;=coeff!$B$4,(E96*F96-1)&gt;=coeff!$B$12),coeff!$B$3/coeff!$B$11*(E96*F96-1)/(F96-1),0))</f>
        <v/>
      </c>
      <c r="I96" s="6" t="str">
        <f>IF(G96="","",IF(AND('atp - h2h'!J96&gt;=coeff!$B$4,(G96*(1-E96)-1)&gt;=coeff!$B$12),coeff!$B$3/coeff!$B$11*(G96*(1-E96)-1)/(G96-1),0))</f>
        <v/>
      </c>
    </row>
    <row r="97" spans="5:9" x14ac:dyDescent="0.25">
      <c r="E97" s="41" t="str">
        <f>IF(D97="","",IF(ISERROR(HLOOKUP(D97,$P$3:AU97,ROW()-2,FALSE))=FALSE,HLOOKUP(D97,$P$3:AU97,ROW()-2,FALSE),(HLOOKUP(D97-0.5,$P$3:AU97,ROW()-2,FALSE)+HLOOKUP(D97+0.5,$P$3:AU97,ROW()-2,FALSE))/2))</f>
        <v/>
      </c>
      <c r="H97" s="6" t="str">
        <f>IF(F97="","",IF(AND('atp - h2h'!J97&gt;=coeff!$B$4,(E97*F97-1)&gt;=coeff!$B$12),coeff!$B$3/coeff!$B$11*(E97*F97-1)/(F97-1),0))</f>
        <v/>
      </c>
      <c r="I97" s="6" t="str">
        <f>IF(G97="","",IF(AND('atp - h2h'!J97&gt;=coeff!$B$4,(G97*(1-E97)-1)&gt;=coeff!$B$12),coeff!$B$3/coeff!$B$11*(G97*(1-E97)-1)/(G97-1),0))</f>
        <v/>
      </c>
    </row>
    <row r="98" spans="5:9" x14ac:dyDescent="0.25">
      <c r="E98" s="41" t="str">
        <f>IF(D98="","",IF(ISERROR(HLOOKUP(D98,$P$3:AU98,ROW()-2,FALSE))=FALSE,HLOOKUP(D98,$P$3:AU98,ROW()-2,FALSE),(HLOOKUP(D98-0.5,$P$3:AU98,ROW()-2,FALSE)+HLOOKUP(D98+0.5,$P$3:AU98,ROW()-2,FALSE))/2))</f>
        <v/>
      </c>
      <c r="H98" s="6" t="str">
        <f>IF(F98="","",IF(AND('atp - h2h'!J98&gt;=coeff!$B$4,(E98*F98-1)&gt;=coeff!$B$12),coeff!$B$3/coeff!$B$11*(E98*F98-1)/(F98-1),0))</f>
        <v/>
      </c>
      <c r="I98" s="6" t="str">
        <f>IF(G98="","",IF(AND('atp - h2h'!J98&gt;=coeff!$B$4,(G98*(1-E98)-1)&gt;=coeff!$B$12),coeff!$B$3/coeff!$B$11*(G98*(1-E98)-1)/(G98-1),0))</f>
        <v/>
      </c>
    </row>
    <row r="99" spans="5:9" x14ac:dyDescent="0.25">
      <c r="E99" s="41" t="str">
        <f>IF(D99="","",IF(ISERROR(HLOOKUP(D99,$P$3:AU99,ROW()-2,FALSE))=FALSE,HLOOKUP(D99,$P$3:AU99,ROW()-2,FALSE),(HLOOKUP(D99-0.5,$P$3:AU99,ROW()-2,FALSE)+HLOOKUP(D99+0.5,$P$3:AU99,ROW()-2,FALSE))/2))</f>
        <v/>
      </c>
      <c r="H99" s="6" t="str">
        <f>IF(F99="","",IF(AND('atp - h2h'!J99&gt;=coeff!$B$4,(E99*F99-1)&gt;=coeff!$B$12),coeff!$B$3/coeff!$B$11*(E99*F99-1)/(F99-1),0))</f>
        <v/>
      </c>
      <c r="I99" s="6" t="str">
        <f>IF(G99="","",IF(AND('atp - h2h'!J99&gt;=coeff!$B$4,(G99*(1-E99)-1)&gt;=coeff!$B$12),coeff!$B$3/coeff!$B$11*(G99*(1-E99)-1)/(G99-1),0))</f>
        <v/>
      </c>
    </row>
    <row r="100" spans="5:9" x14ac:dyDescent="0.25">
      <c r="E100" s="41" t="str">
        <f>IF(D100="","",IF(ISERROR(HLOOKUP(D100,$P$3:AU100,ROW()-2,FALSE))=FALSE,HLOOKUP(D100,$P$3:AU100,ROW()-2,FALSE),(HLOOKUP(D100-0.5,$P$3:AU100,ROW()-2,FALSE)+HLOOKUP(D100+0.5,$P$3:AU100,ROW()-2,FALSE))/2))</f>
        <v/>
      </c>
      <c r="H100" s="6" t="str">
        <f>IF(F100="","",IF(AND('atp - h2h'!J100&gt;=coeff!$B$4,(E100*F100-1)&gt;=coeff!$B$12),coeff!$B$3/coeff!$B$11*(E100*F100-1)/(F100-1),0))</f>
        <v/>
      </c>
      <c r="I100" s="6" t="str">
        <f>IF(G100="","",IF(AND('atp - h2h'!J100&gt;=coeff!$B$4,(G100*(1-E100)-1)&gt;=coeff!$B$12),coeff!$B$3/coeff!$B$11*(G100*(1-E100)-1)/(G100-1),0))</f>
        <v/>
      </c>
    </row>
    <row r="101" spans="5:9" x14ac:dyDescent="0.25">
      <c r="E101" s="41" t="str">
        <f>IF(D101="","",IF(ISERROR(HLOOKUP(D101,$P$3:AU101,ROW()-2,FALSE))=FALSE,HLOOKUP(D101,$P$3:AU101,ROW()-2,FALSE),(HLOOKUP(D101-0.5,$P$3:AU101,ROW()-2,FALSE)+HLOOKUP(D101+0.5,$P$3:AU101,ROW()-2,FALSE))/2))</f>
        <v/>
      </c>
      <c r="H101" s="6" t="str">
        <f>IF(F101="","",IF(AND('atp - h2h'!J101&gt;=coeff!$B$4,(E101*F101-1)&gt;=coeff!$B$12),coeff!$B$3/coeff!$B$11*(E101*F101-1)/(F101-1),0))</f>
        <v/>
      </c>
      <c r="I101" s="6" t="str">
        <f>IF(G101="","",IF(AND('atp - h2h'!J101&gt;=coeff!$B$4,(G101*(1-E101)-1)&gt;=coeff!$B$12),coeff!$B$3/coeff!$B$11*(G101*(1-E101)-1)/(G101-1),0))</f>
        <v/>
      </c>
    </row>
    <row r="102" spans="5:9" x14ac:dyDescent="0.25">
      <c r="E102" s="41" t="str">
        <f>IF(D102="","",IF(ISERROR(HLOOKUP(D102,$P$3:AU102,ROW()-2,FALSE))=FALSE,HLOOKUP(D102,$P$3:AU102,ROW()-2,FALSE),(HLOOKUP(D102-0.5,$P$3:AU102,ROW()-2,FALSE)+HLOOKUP(D102+0.5,$P$3:AU102,ROW()-2,FALSE))/2))</f>
        <v/>
      </c>
      <c r="H102" s="6" t="str">
        <f>IF(F102="","",IF(AND('atp - h2h'!J102&gt;=coeff!$B$4,(E102*F102-1)&gt;=coeff!$B$12),coeff!$B$3/coeff!$B$11*(E102*F102-1)/(F102-1),0))</f>
        <v/>
      </c>
      <c r="I102" s="6" t="str">
        <f>IF(G102="","",IF(AND('atp - h2h'!J102&gt;=coeff!$B$4,(G102*(1-E102)-1)&gt;=coeff!$B$12),coeff!$B$3/coeff!$B$11*(G102*(1-E102)-1)/(G102-1),0))</f>
        <v/>
      </c>
    </row>
    <row r="103" spans="5:9" x14ac:dyDescent="0.25">
      <c r="E103" s="41" t="str">
        <f>IF(D103="","",IF(ISERROR(HLOOKUP(D103,$P$3:AU103,ROW()-2,FALSE))=FALSE,HLOOKUP(D103,$P$3:AU103,ROW()-2,FALSE),(HLOOKUP(D103-0.5,$P$3:AU103,ROW()-2,FALSE)+HLOOKUP(D103+0.5,$P$3:AU103,ROW()-2,FALSE))/2))</f>
        <v/>
      </c>
      <c r="H103" s="6" t="str">
        <f>IF(F103="","",IF(AND('atp - h2h'!J103&gt;=coeff!$B$4,(E103*F103-1)&gt;=coeff!$B$12),coeff!$B$3/coeff!$B$11*(E103*F103-1)/(F103-1),0))</f>
        <v/>
      </c>
      <c r="I103" s="6" t="str">
        <f>IF(G103="","",IF(AND('atp - h2h'!J103&gt;=coeff!$B$4,(G103*(1-E103)-1)&gt;=coeff!$B$12),coeff!$B$3/coeff!$B$11*(G103*(1-E103)-1)/(G103-1),0))</f>
        <v/>
      </c>
    </row>
    <row r="104" spans="5:9" x14ac:dyDescent="0.25">
      <c r="E104" s="41" t="str">
        <f>IF(D104="","",IF(ISERROR(HLOOKUP(D104,$P$3:AU104,ROW()-2,FALSE))=FALSE,HLOOKUP(D104,$P$3:AU104,ROW()-2,FALSE),(HLOOKUP(D104-0.5,$P$3:AU104,ROW()-2,FALSE)+HLOOKUP(D104+0.5,$P$3:AU104,ROW()-2,FALSE))/2))</f>
        <v/>
      </c>
      <c r="H104" s="6" t="str">
        <f>IF(F104="","",IF(AND('atp - h2h'!J104&gt;=coeff!$B$4,(E104*F104-1)&gt;=coeff!$B$12),coeff!$B$3/coeff!$B$11*(E104*F104-1)/(F104-1),0))</f>
        <v/>
      </c>
      <c r="I104" s="6" t="str">
        <f>IF(G104="","",IF(AND('atp - h2h'!J104&gt;=coeff!$B$4,(G104*(1-E104)-1)&gt;=coeff!$B$12),coeff!$B$3/coeff!$B$11*(G104*(1-E104)-1)/(G104-1),0))</f>
        <v/>
      </c>
    </row>
    <row r="105" spans="5:9" x14ac:dyDescent="0.25">
      <c r="E105" s="41" t="str">
        <f>IF(D105="","",IF(ISERROR(HLOOKUP(D105,$P$3:AU105,ROW()-2,FALSE))=FALSE,HLOOKUP(D105,$P$3:AU105,ROW()-2,FALSE),(HLOOKUP(D105-0.5,$P$3:AU105,ROW()-2,FALSE)+HLOOKUP(D105+0.5,$P$3:AU105,ROW()-2,FALSE))/2))</f>
        <v/>
      </c>
      <c r="H105" s="6" t="str">
        <f>IF(F105="","",IF(AND('atp - h2h'!J105&gt;=coeff!$B$4,(E105*F105-1)&gt;=coeff!$B$12),coeff!$B$3/coeff!$B$11*(E105*F105-1)/(F105-1),0))</f>
        <v/>
      </c>
      <c r="I105" s="6" t="str">
        <f>IF(G105="","",IF(AND('atp - h2h'!J105&gt;=coeff!$B$4,(G105*(1-E105)-1)&gt;=coeff!$B$12),coeff!$B$3/coeff!$B$11*(G105*(1-E105)-1)/(G105-1),0))</f>
        <v/>
      </c>
    </row>
    <row r="106" spans="5:9" x14ac:dyDescent="0.25">
      <c r="E106" s="41" t="str">
        <f>IF(D106="","",IF(ISERROR(HLOOKUP(D106,$P$3:AU106,ROW()-2,FALSE))=FALSE,HLOOKUP(D106,$P$3:AU106,ROW()-2,FALSE),(HLOOKUP(D106-0.5,$P$3:AU106,ROW()-2,FALSE)+HLOOKUP(D106+0.5,$P$3:AU106,ROW()-2,FALSE))/2))</f>
        <v/>
      </c>
      <c r="H106" s="6" t="str">
        <f>IF(F106="","",IF(AND('atp - h2h'!J106&gt;=coeff!$B$4,(E106*F106-1)&gt;=coeff!$B$12),coeff!$B$3/coeff!$B$11*(E106*F106-1)/(F106-1),0))</f>
        <v/>
      </c>
      <c r="I106" s="6" t="str">
        <f>IF(G106="","",IF(AND('atp - h2h'!J106&gt;=coeff!$B$4,(G106*(1-E106)-1)&gt;=coeff!$B$12),coeff!$B$3/coeff!$B$11*(G106*(1-E106)-1)/(G106-1),0))</f>
        <v/>
      </c>
    </row>
    <row r="107" spans="5:9" x14ac:dyDescent="0.25">
      <c r="E107" s="41" t="str">
        <f>IF(D107="","",IF(ISERROR(HLOOKUP(D107,$P$3:AU107,ROW()-2,FALSE))=FALSE,HLOOKUP(D107,$P$3:AU107,ROW()-2,FALSE),(HLOOKUP(D107-0.5,$P$3:AU107,ROW()-2,FALSE)+HLOOKUP(D107+0.5,$P$3:AU107,ROW()-2,FALSE))/2))</f>
        <v/>
      </c>
      <c r="H107" s="6" t="str">
        <f>IF(F107="","",IF(AND('atp - h2h'!J107&gt;=coeff!$B$4,(E107*F107-1)&gt;=coeff!$B$12),coeff!$B$3/coeff!$B$11*(E107*F107-1)/(F107-1),0))</f>
        <v/>
      </c>
      <c r="I107" s="6" t="str">
        <f>IF(G107="","",IF(AND('atp - h2h'!J107&gt;=coeff!$B$4,(G107*(1-E107)-1)&gt;=coeff!$B$12),coeff!$B$3/coeff!$B$11*(G107*(1-E107)-1)/(G107-1),0))</f>
        <v/>
      </c>
    </row>
    <row r="108" spans="5:9" x14ac:dyDescent="0.25">
      <c r="E108" s="41" t="str">
        <f>IF(D108="","",IF(ISERROR(HLOOKUP(D108,$P$3:AU108,ROW()-2,FALSE))=FALSE,HLOOKUP(D108,$P$3:AU108,ROW()-2,FALSE),(HLOOKUP(D108-0.5,$P$3:AU108,ROW()-2,FALSE)+HLOOKUP(D108+0.5,$P$3:AU108,ROW()-2,FALSE))/2))</f>
        <v/>
      </c>
      <c r="H108" s="6" t="str">
        <f>IF(F108="","",IF(AND('atp - h2h'!J108&gt;=coeff!$B$4,(E108*F108-1)&gt;=coeff!$B$12),coeff!$B$3/coeff!$B$11*(E108*F108-1)/(F108-1),0))</f>
        <v/>
      </c>
      <c r="I108" s="6" t="str">
        <f>IF(G108="","",IF(AND('atp - h2h'!J108&gt;=coeff!$B$4,(G108*(1-E108)-1)&gt;=coeff!$B$12),coeff!$B$3/coeff!$B$11*(G108*(1-E108)-1)/(G108-1),0))</f>
        <v/>
      </c>
    </row>
    <row r="109" spans="5:9" x14ac:dyDescent="0.25">
      <c r="E109" s="41" t="str">
        <f>IF(D109="","",IF(ISERROR(HLOOKUP(D109,$P$3:AU109,ROW()-2,FALSE))=FALSE,HLOOKUP(D109,$P$3:AU109,ROW()-2,FALSE),(HLOOKUP(D109-0.5,$P$3:AU109,ROW()-2,FALSE)+HLOOKUP(D109+0.5,$P$3:AU109,ROW()-2,FALSE))/2))</f>
        <v/>
      </c>
      <c r="H109" s="6" t="str">
        <f>IF(F109="","",IF(AND('atp - h2h'!J109&gt;=coeff!$B$4,(E109*F109-1)&gt;=coeff!$B$12),coeff!$B$3/coeff!$B$11*(E109*F109-1)/(F109-1),0))</f>
        <v/>
      </c>
      <c r="I109" s="6" t="str">
        <f>IF(G109="","",IF(AND('atp - h2h'!J109&gt;=coeff!$B$4,(G109*(1-E109)-1)&gt;=coeff!$B$12),coeff!$B$3/coeff!$B$11*(G109*(1-E109)-1)/(G109-1),0))</f>
        <v/>
      </c>
    </row>
    <row r="110" spans="5:9" x14ac:dyDescent="0.25">
      <c r="E110" s="41" t="str">
        <f>IF(D110="","",IF(ISERROR(HLOOKUP(D110,$P$3:AU110,ROW()-2,FALSE))=FALSE,HLOOKUP(D110,$P$3:AU110,ROW()-2,FALSE),(HLOOKUP(D110-0.5,$P$3:AU110,ROW()-2,FALSE)+HLOOKUP(D110+0.5,$P$3:AU110,ROW()-2,FALSE))/2))</f>
        <v/>
      </c>
      <c r="H110" s="6" t="str">
        <f>IF(F110="","",IF(AND('atp - h2h'!J110&gt;=coeff!$B$4,(E110*F110-1)&gt;=coeff!$B$12),coeff!$B$3/coeff!$B$11*(E110*F110-1)/(F110-1),0))</f>
        <v/>
      </c>
      <c r="I110" s="6" t="str">
        <f>IF(G110="","",IF(AND('atp - h2h'!J110&gt;=coeff!$B$4,(G110*(1-E110)-1)&gt;=coeff!$B$12),coeff!$B$3/coeff!$B$11*(G110*(1-E110)-1)/(G110-1),0))</f>
        <v/>
      </c>
    </row>
    <row r="111" spans="5:9" x14ac:dyDescent="0.25">
      <c r="E111" s="41" t="str">
        <f>IF(D111="","",IF(ISERROR(HLOOKUP(D111,$P$3:AU111,ROW()-2,FALSE))=FALSE,HLOOKUP(D111,$P$3:AU111,ROW()-2,FALSE),(HLOOKUP(D111-0.5,$P$3:AU111,ROW()-2,FALSE)+HLOOKUP(D111+0.5,$P$3:AU111,ROW()-2,FALSE))/2))</f>
        <v/>
      </c>
      <c r="H111" s="6" t="str">
        <f>IF(F111="","",IF(AND('atp - h2h'!J111&gt;=coeff!$B$4,(E111*F111-1)&gt;=coeff!$B$12),coeff!$B$3/coeff!$B$11*(E111*F111-1)/(F111-1),0))</f>
        <v/>
      </c>
      <c r="I111" s="6" t="str">
        <f>IF(G111="","",IF(AND('atp - h2h'!J111&gt;=coeff!$B$4,(G111*(1-E111)-1)&gt;=coeff!$B$12),coeff!$B$3/coeff!$B$11*(G111*(1-E111)-1)/(G111-1),0))</f>
        <v/>
      </c>
    </row>
    <row r="112" spans="5:9" x14ac:dyDescent="0.25">
      <c r="E112" s="41" t="str">
        <f>IF(D112="","",IF(ISERROR(HLOOKUP(D112,$P$3:AU112,ROW()-2,FALSE))=FALSE,HLOOKUP(D112,$P$3:AU112,ROW()-2,FALSE),(HLOOKUP(D112-0.5,$P$3:AU112,ROW()-2,FALSE)+HLOOKUP(D112+0.5,$P$3:AU112,ROW()-2,FALSE))/2))</f>
        <v/>
      </c>
      <c r="H112" s="6" t="str">
        <f>IF(F112="","",IF(AND('atp - h2h'!J112&gt;=coeff!$B$4,(E112*F112-1)&gt;=coeff!$B$12),coeff!$B$3/coeff!$B$11*(E112*F112-1)/(F112-1),0))</f>
        <v/>
      </c>
      <c r="I112" s="6" t="str">
        <f>IF(G112="","",IF(AND('atp - h2h'!J112&gt;=coeff!$B$4,(G112*(1-E112)-1)&gt;=coeff!$B$12),coeff!$B$3/coeff!$B$11*(G112*(1-E112)-1)/(G112-1),0))</f>
        <v/>
      </c>
    </row>
    <row r="113" spans="5:9" x14ac:dyDescent="0.25">
      <c r="E113" s="41" t="str">
        <f>IF(D113="","",IF(ISERROR(HLOOKUP(D113,$P$3:AU113,ROW()-2,FALSE))=FALSE,HLOOKUP(D113,$P$3:AU113,ROW()-2,FALSE),(HLOOKUP(D113-0.5,$P$3:AU113,ROW()-2,FALSE)+HLOOKUP(D113+0.5,$P$3:AU113,ROW()-2,FALSE))/2))</f>
        <v/>
      </c>
      <c r="H113" s="6" t="str">
        <f>IF(F113="","",IF(AND('atp - h2h'!J113&gt;=coeff!$B$4,(E113*F113-1)&gt;=coeff!$B$12),coeff!$B$3/coeff!$B$11*(E113*F113-1)/(F113-1),0))</f>
        <v/>
      </c>
      <c r="I113" s="6" t="str">
        <f>IF(G113="","",IF(AND('atp - h2h'!J113&gt;=coeff!$B$4,(G113*(1-E113)-1)&gt;=coeff!$B$12),coeff!$B$3/coeff!$B$11*(G113*(1-E113)-1)/(G113-1),0))</f>
        <v/>
      </c>
    </row>
    <row r="114" spans="5:9" x14ac:dyDescent="0.25">
      <c r="E114" s="41" t="str">
        <f>IF(D114="","",IF(ISERROR(HLOOKUP(D114,$P$3:AU114,ROW()-2,FALSE))=FALSE,HLOOKUP(D114,$P$3:AU114,ROW()-2,FALSE),(HLOOKUP(D114-0.5,$P$3:AU114,ROW()-2,FALSE)+HLOOKUP(D114+0.5,$P$3:AU114,ROW()-2,FALSE))/2))</f>
        <v/>
      </c>
      <c r="H114" s="6" t="str">
        <f>IF(F114="","",IF(AND('atp - h2h'!J114&gt;=coeff!$B$4,(E114*F114-1)&gt;=coeff!$B$12),coeff!$B$3/coeff!$B$11*(E114*F114-1)/(F114-1),0))</f>
        <v/>
      </c>
      <c r="I114" s="6" t="str">
        <f>IF(G114="","",IF(AND('atp - h2h'!J114&gt;=coeff!$B$4,(G114*(1-E114)-1)&gt;=coeff!$B$12),coeff!$B$3/coeff!$B$11*(G114*(1-E114)-1)/(G114-1),0))</f>
        <v/>
      </c>
    </row>
    <row r="115" spans="5:9" x14ac:dyDescent="0.25">
      <c r="E115" s="41" t="str">
        <f>IF(D115="","",IF(ISERROR(HLOOKUP(D115,$P$3:AU115,ROW()-2,FALSE))=FALSE,HLOOKUP(D115,$P$3:AU115,ROW()-2,FALSE),(HLOOKUP(D115-0.5,$P$3:AU115,ROW()-2,FALSE)+HLOOKUP(D115+0.5,$P$3:AU115,ROW()-2,FALSE))/2))</f>
        <v/>
      </c>
      <c r="H115" s="6" t="str">
        <f>IF(F115="","",IF(AND('atp - h2h'!J115&gt;=coeff!$B$4,(E115*F115-1)&gt;=coeff!$B$12),coeff!$B$3/coeff!$B$11*(E115*F115-1)/(F115-1),0))</f>
        <v/>
      </c>
      <c r="I115" s="6" t="str">
        <f>IF(G115="","",IF(AND('atp - h2h'!J115&gt;=coeff!$B$4,(G115*(1-E115)-1)&gt;=coeff!$B$12),coeff!$B$3/coeff!$B$11*(G115*(1-E115)-1)/(G115-1),0))</f>
        <v/>
      </c>
    </row>
    <row r="116" spans="5:9" x14ac:dyDescent="0.25">
      <c r="E116" s="41" t="str">
        <f>IF(D116="","",IF(ISERROR(HLOOKUP(D116,$P$3:AU116,ROW()-2,FALSE))=FALSE,HLOOKUP(D116,$P$3:AU116,ROW()-2,FALSE),(HLOOKUP(D116-0.5,$P$3:AU116,ROW()-2,FALSE)+HLOOKUP(D116+0.5,$P$3:AU116,ROW()-2,FALSE))/2))</f>
        <v/>
      </c>
      <c r="H116" s="6" t="str">
        <f>IF(F116="","",IF(AND('atp - h2h'!J116&gt;=coeff!$B$4,(E116*F116-1)&gt;=coeff!$B$12),coeff!$B$3/coeff!$B$11*(E116*F116-1)/(F116-1),0))</f>
        <v/>
      </c>
      <c r="I116" s="6" t="str">
        <f>IF(G116="","",IF(AND('atp - h2h'!J116&gt;=coeff!$B$4,(G116*(1-E116)-1)&gt;=coeff!$B$12),coeff!$B$3/coeff!$B$11*(G116*(1-E116)-1)/(G116-1),0))</f>
        <v/>
      </c>
    </row>
    <row r="117" spans="5:9" x14ac:dyDescent="0.25">
      <c r="E117" s="41" t="str">
        <f>IF(D117="","",IF(ISERROR(HLOOKUP(D117,$P$3:AU117,ROW()-2,FALSE))=FALSE,HLOOKUP(D117,$P$3:AU117,ROW()-2,FALSE),(HLOOKUP(D117-0.5,$P$3:AU117,ROW()-2,FALSE)+HLOOKUP(D117+0.5,$P$3:AU117,ROW()-2,FALSE))/2))</f>
        <v/>
      </c>
      <c r="H117" s="6" t="str">
        <f>IF(F117="","",IF(AND('atp - h2h'!J117&gt;=coeff!$B$4,(E117*F117-1)&gt;=coeff!$B$12),coeff!$B$3/coeff!$B$11*(E117*F117-1)/(F117-1),0))</f>
        <v/>
      </c>
      <c r="I117" s="6" t="str">
        <f>IF(G117="","",IF(AND('atp - h2h'!J117&gt;=coeff!$B$4,(G117*(1-E117)-1)&gt;=coeff!$B$12),coeff!$B$3/coeff!$B$11*(G117*(1-E117)-1)/(G117-1),0))</f>
        <v/>
      </c>
    </row>
    <row r="118" spans="5:9" x14ac:dyDescent="0.25">
      <c r="E118" s="41" t="str">
        <f>IF(D118="","",IF(ISERROR(HLOOKUP(D118,$P$3:AU118,ROW()-2,FALSE))=FALSE,HLOOKUP(D118,$P$3:AU118,ROW()-2,FALSE),(HLOOKUP(D118-0.5,$P$3:AU118,ROW()-2,FALSE)+HLOOKUP(D118+0.5,$P$3:AU118,ROW()-2,FALSE))/2))</f>
        <v/>
      </c>
      <c r="H118" s="6" t="str">
        <f>IF(F118="","",IF(AND('atp - h2h'!J118&gt;=coeff!$B$4,(E118*F118-1)&gt;=coeff!$B$12),coeff!$B$3/coeff!$B$11*(E118*F118-1)/(F118-1),0))</f>
        <v/>
      </c>
      <c r="I118" s="6" t="str">
        <f>IF(G118="","",IF(AND('atp - h2h'!J118&gt;=coeff!$B$4,(G118*(1-E118)-1)&gt;=coeff!$B$12),coeff!$B$3/coeff!$B$11*(G118*(1-E118)-1)/(G118-1),0))</f>
        <v/>
      </c>
    </row>
    <row r="119" spans="5:9" x14ac:dyDescent="0.25">
      <c r="E119" s="41" t="str">
        <f>IF(D119="","",IF(ISERROR(HLOOKUP(D119,$P$3:AU119,ROW()-2,FALSE))=FALSE,HLOOKUP(D119,$P$3:AU119,ROW()-2,FALSE),(HLOOKUP(D119-0.5,$P$3:AU119,ROW()-2,FALSE)+HLOOKUP(D119+0.5,$P$3:AU119,ROW()-2,FALSE))/2))</f>
        <v/>
      </c>
      <c r="H119" s="6" t="str">
        <f>IF(F119="","",IF(AND('atp - h2h'!J119&gt;=coeff!$B$4,(E119*F119-1)&gt;=coeff!$B$12),coeff!$B$3/coeff!$B$11*(E119*F119-1)/(F119-1),0))</f>
        <v/>
      </c>
      <c r="I119" s="6" t="str">
        <f>IF(G119="","",IF(AND('atp - h2h'!J119&gt;=coeff!$B$4,(G119*(1-E119)-1)&gt;=coeff!$B$12),coeff!$B$3/coeff!$B$11*(G119*(1-E119)-1)/(G119-1),0))</f>
        <v/>
      </c>
    </row>
    <row r="120" spans="5:9" x14ac:dyDescent="0.25">
      <c r="E120" s="41" t="str">
        <f>IF(D120="","",IF(ISERROR(HLOOKUP(D120,$P$3:AU120,ROW()-2,FALSE))=FALSE,HLOOKUP(D120,$P$3:AU120,ROW()-2,FALSE),(HLOOKUP(D120-0.5,$P$3:AU120,ROW()-2,FALSE)+HLOOKUP(D120+0.5,$P$3:AU120,ROW()-2,FALSE))/2))</f>
        <v/>
      </c>
      <c r="H120" s="6" t="str">
        <f>IF(F120="","",IF(AND('atp - h2h'!J120&gt;=coeff!$B$4,(E120*F120-1)&gt;=coeff!$B$12),coeff!$B$3/coeff!$B$11*(E120*F120-1)/(F120-1),0))</f>
        <v/>
      </c>
      <c r="I120" s="6" t="str">
        <f>IF(G120="","",IF(AND('atp - h2h'!J120&gt;=coeff!$B$4,(G120*(1-E120)-1)&gt;=coeff!$B$12),coeff!$B$3/coeff!$B$11*(G120*(1-E120)-1)/(G120-1),0))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I120"/>
  <sheetViews>
    <sheetView workbookViewId="0">
      <selection activeCell="A4" sqref="A4"/>
    </sheetView>
  </sheetViews>
  <sheetFormatPr defaultRowHeight="15" x14ac:dyDescent="0.25"/>
  <cols>
    <col min="1" max="1" width="28" bestFit="1" customWidth="1"/>
    <col min="2" max="2" width="20.28515625" bestFit="1" customWidth="1"/>
    <col min="3" max="3" width="22" bestFit="1" customWidth="1"/>
    <col min="4" max="5" width="9.28515625" bestFit="1" customWidth="1"/>
    <col min="6" max="7" width="9.7109375" bestFit="1" customWidth="1"/>
    <col min="8" max="9" width="11.42578125" style="6" bestFit="1" customWidth="1"/>
  </cols>
  <sheetData>
    <row r="3" spans="1:9" s="4" customFormat="1" x14ac:dyDescent="0.25">
      <c r="A3" s="4" t="s">
        <v>4</v>
      </c>
      <c r="B3" s="4" t="s">
        <v>5</v>
      </c>
      <c r="C3" s="4" t="s">
        <v>6</v>
      </c>
      <c r="D3" s="4" t="s">
        <v>20</v>
      </c>
      <c r="E3" s="4" t="s">
        <v>21</v>
      </c>
      <c r="F3" s="4" t="s">
        <v>22</v>
      </c>
      <c r="G3" s="4" t="s">
        <v>23</v>
      </c>
      <c r="H3" s="5" t="s">
        <v>24</v>
      </c>
      <c r="I3" s="5" t="s">
        <v>25</v>
      </c>
    </row>
    <row r="4" spans="1:9" x14ac:dyDescent="0.25">
      <c r="H4" s="6" t="str">
        <f>IF(F4="","",IF(AND('atp - h2h'!J4&gt;=coeff!$B$4,(D4*F4-1)&gt;=coeff!$B$16),coeff!$B$3/coeff!$B$15*(D4*F4-1)/(F4-1),0))</f>
        <v/>
      </c>
      <c r="I4" s="6" t="str">
        <f>IF(G4="","",IF(AND('atp - h2h'!J4&gt;=coeff!$B$4,(G4*E4-1)&gt;=coeff!$B$16),coeff!$B$3/coeff!$B$15*(G4*E4-1)/(G4-1),0))</f>
        <v/>
      </c>
    </row>
    <row r="5" spans="1:9" x14ac:dyDescent="0.25">
      <c r="H5" s="6" t="str">
        <f>IF(F5="","",IF(AND('atp - h2h'!J5&gt;=coeff!$B$4,(D5*F5-1)&gt;=coeff!$B$16),coeff!$B$3/coeff!$B$15*(D5*F5-1)/(F5-1),0))</f>
        <v/>
      </c>
      <c r="I5" s="6" t="str">
        <f>IF(G5="","",IF(AND('atp - h2h'!J5&gt;=coeff!$B$4,(G5*E5-1)&gt;=coeff!$B$16),coeff!$B$3/coeff!$B$15*(G5*E5-1)/(G5-1),0))</f>
        <v/>
      </c>
    </row>
    <row r="6" spans="1:9" x14ac:dyDescent="0.25">
      <c r="H6" s="6" t="str">
        <f>IF(F6="","",IF(AND('atp - h2h'!J6&gt;=coeff!$B$4,(D6*F6-1)&gt;=coeff!$B$16),coeff!$B$3/coeff!$B$15*(D6*F6-1)/(F6-1),0))</f>
        <v/>
      </c>
      <c r="I6" s="6" t="str">
        <f>IF(G6="","",IF(AND('atp - h2h'!J6&gt;=coeff!$B$4,(G6*E6-1)&gt;=coeff!$B$16),coeff!$B$3/coeff!$B$15*(G6*E6-1)/(G6-1),0))</f>
        <v/>
      </c>
    </row>
    <row r="7" spans="1:9" x14ac:dyDescent="0.25">
      <c r="H7" s="6" t="str">
        <f>IF(F7="","",IF(AND('atp - h2h'!J7&gt;=coeff!$B$4,(D7*F7-1)&gt;=coeff!$B$16),coeff!$B$3/coeff!$B$15*(D7*F7-1)/(F7-1),0))</f>
        <v/>
      </c>
      <c r="I7" s="6" t="str">
        <f>IF(G7="","",IF(AND('atp - h2h'!J7&gt;=coeff!$B$4,(G7*E7-1)&gt;=coeff!$B$16),coeff!$B$3/coeff!$B$15*(G7*E7-1)/(G7-1),0))</f>
        <v/>
      </c>
    </row>
    <row r="8" spans="1:9" x14ac:dyDescent="0.25">
      <c r="H8" s="6" t="str">
        <f>IF(F8="","",IF(AND('atp - h2h'!J8&gt;=coeff!$B$4,(D8*F8-1)&gt;=coeff!$B$16),coeff!$B$3/coeff!$B$15*(D8*F8-1)/(F8-1),0))</f>
        <v/>
      </c>
      <c r="I8" s="6" t="str">
        <f>IF(G8="","",IF(AND('atp - h2h'!J8&gt;=coeff!$B$4,(G8*E8-1)&gt;=coeff!$B$16),coeff!$B$3/coeff!$B$15*(G8*E8-1)/(G8-1),0))</f>
        <v/>
      </c>
    </row>
    <row r="9" spans="1:9" x14ac:dyDescent="0.25">
      <c r="H9" s="6" t="str">
        <f>IF(F9="","",IF(AND('atp - h2h'!J9&gt;=coeff!$B$4,(D9*F9-1)&gt;=coeff!$B$16),coeff!$B$3/coeff!$B$15*(D9*F9-1)/(F9-1),0))</f>
        <v/>
      </c>
      <c r="I9" s="6" t="str">
        <f>IF(G9="","",IF(AND('atp - h2h'!J9&gt;=coeff!$B$4,(G9*E9-1)&gt;=coeff!$B$16),coeff!$B$3/coeff!$B$15*(G9*E9-1)/(G9-1),0))</f>
        <v/>
      </c>
    </row>
    <row r="10" spans="1:9" x14ac:dyDescent="0.25">
      <c r="H10" s="6" t="str">
        <f>IF(F10="","",IF(AND('atp - h2h'!J10&gt;=coeff!$B$4,(D10*F10-1)&gt;=coeff!$B$16),coeff!$B$3/coeff!$B$15*(D10*F10-1)/(F10-1),0))</f>
        <v/>
      </c>
      <c r="I10" s="6" t="str">
        <f>IF(G10="","",IF(AND('atp - h2h'!J10&gt;=coeff!$B$4,(G10*E10-1)&gt;=coeff!$B$16),coeff!$B$3/coeff!$B$15*(G10*E10-1)/(G10-1),0))</f>
        <v/>
      </c>
    </row>
    <row r="11" spans="1:9" x14ac:dyDescent="0.25">
      <c r="H11" s="6" t="str">
        <f>IF(F11="","",IF(AND('atp - h2h'!J11&gt;=coeff!$B$4,(D11*F11-1)&gt;=coeff!$B$16),coeff!$B$3/coeff!$B$15*(D11*F11-1)/(F11-1),0))</f>
        <v/>
      </c>
      <c r="I11" s="6" t="str">
        <f>IF(G11="","",IF(AND('atp - h2h'!J11&gt;=coeff!$B$4,(G11*E11-1)&gt;=coeff!$B$16),coeff!$B$3/coeff!$B$15*(G11*E11-1)/(G11-1),0))</f>
        <v/>
      </c>
    </row>
    <row r="12" spans="1:9" x14ac:dyDescent="0.25">
      <c r="H12" s="6" t="str">
        <f>IF(F12="","",IF(AND('atp - h2h'!J12&gt;=coeff!$B$4,(D12*F12-1)&gt;=coeff!$B$16),coeff!$B$3/coeff!$B$15*(D12*F12-1)/(F12-1),0))</f>
        <v/>
      </c>
      <c r="I12" s="6" t="str">
        <f>IF(G12="","",IF(AND('atp - h2h'!J12&gt;=coeff!$B$4,(G12*E12-1)&gt;=coeff!$B$16),coeff!$B$3/coeff!$B$15*(G12*E12-1)/(G12-1),0))</f>
        <v/>
      </c>
    </row>
    <row r="13" spans="1:9" x14ac:dyDescent="0.25">
      <c r="H13" s="6" t="str">
        <f>IF(F13="","",IF(AND('atp - h2h'!J13&gt;=coeff!$B$4,(D13*F13-1)&gt;=coeff!$B$16),coeff!$B$3/coeff!$B$15*(D13*F13-1)/(F13-1),0))</f>
        <v/>
      </c>
      <c r="I13" s="6" t="str">
        <f>IF(G13="","",IF(AND('atp - h2h'!J13&gt;=coeff!$B$4,(G13*E13-1)&gt;=coeff!$B$16),coeff!$B$3/coeff!$B$15*(G13*E13-1)/(G13-1),0))</f>
        <v/>
      </c>
    </row>
    <row r="14" spans="1:9" x14ac:dyDescent="0.25">
      <c r="H14" s="6" t="str">
        <f>IF(F14="","",IF(AND('atp - h2h'!J14&gt;=coeff!$B$4,(D14*F14-1)&gt;=coeff!$B$16),coeff!$B$3/coeff!$B$15*(D14*F14-1)/(F14-1),0))</f>
        <v/>
      </c>
      <c r="I14" s="6" t="str">
        <f>IF(G14="","",IF(AND('atp - h2h'!J14&gt;=coeff!$B$4,(G14*E14-1)&gt;=coeff!$B$16),coeff!$B$3/coeff!$B$15*(G14*E14-1)/(G14-1),0))</f>
        <v/>
      </c>
    </row>
    <row r="15" spans="1:9" x14ac:dyDescent="0.25">
      <c r="H15" s="6" t="str">
        <f>IF(F15="","",IF(AND('atp - h2h'!J15&gt;=coeff!$B$4,(D15*F15-1)&gt;=coeff!$B$16),coeff!$B$3/coeff!$B$15*(D15*F15-1)/(F15-1),0))</f>
        <v/>
      </c>
      <c r="I15" s="6" t="str">
        <f>IF(G15="","",IF(AND('atp - h2h'!J15&gt;=coeff!$B$4,(G15*E15-1)&gt;=coeff!$B$16),coeff!$B$3/coeff!$B$15*(G15*E15-1)/(G15-1),0))</f>
        <v/>
      </c>
    </row>
    <row r="16" spans="1:9" x14ac:dyDescent="0.25">
      <c r="H16" s="6" t="str">
        <f>IF(F16="","",IF(AND('atp - h2h'!J16&gt;=coeff!$B$4,(D16*F16-1)&gt;=coeff!$B$16),coeff!$B$3/coeff!$B$15*(D16*F16-1)/(F16-1),0))</f>
        <v/>
      </c>
      <c r="I16" s="6" t="str">
        <f>IF(G16="","",IF(AND('atp - h2h'!J16&gt;=coeff!$B$4,(G16*E16-1)&gt;=coeff!$B$16),coeff!$B$3/coeff!$B$15*(G16*E16-1)/(G16-1),0))</f>
        <v/>
      </c>
    </row>
    <row r="17" spans="8:9" x14ac:dyDescent="0.25">
      <c r="H17" s="6" t="str">
        <f>IF(F17="","",IF(AND('atp - h2h'!J17&gt;=coeff!$B$4,(D17*F17-1)&gt;=coeff!$B$16),coeff!$B$3/coeff!$B$15*(D17*F17-1)/(F17-1),0))</f>
        <v/>
      </c>
      <c r="I17" s="6" t="str">
        <f>IF(G17="","",IF(AND('atp - h2h'!J17&gt;=coeff!$B$4,(G17*E17-1)&gt;=coeff!$B$16),coeff!$B$3/coeff!$B$15*(G17*E17-1)/(G17-1),0))</f>
        <v/>
      </c>
    </row>
    <row r="18" spans="8:9" x14ac:dyDescent="0.25">
      <c r="H18" s="6" t="str">
        <f>IF(F18="","",IF(AND('atp - h2h'!J18&gt;=coeff!$B$4,(D18*F18-1)&gt;=coeff!$B$16),coeff!$B$3/coeff!$B$15*(D18*F18-1)/(F18-1),0))</f>
        <v/>
      </c>
      <c r="I18" s="6" t="str">
        <f>IF(G18="","",IF(AND('atp - h2h'!J18&gt;=coeff!$B$4,(G18*E18-1)&gt;=coeff!$B$16),coeff!$B$3/coeff!$B$15*(G18*E18-1)/(G18-1),0))</f>
        <v/>
      </c>
    </row>
    <row r="19" spans="8:9" x14ac:dyDescent="0.25">
      <c r="H19" s="6" t="str">
        <f>IF(F19="","",IF(AND('atp - h2h'!J19&gt;=coeff!$B$4,(D19*F19-1)&gt;=coeff!$B$16),coeff!$B$3/coeff!$B$15*(D19*F19-1)/(F19-1),0))</f>
        <v/>
      </c>
      <c r="I19" s="6" t="str">
        <f>IF(G19="","",IF(AND('atp - h2h'!J19&gt;=coeff!$B$4,(G19*E19-1)&gt;=coeff!$B$16),coeff!$B$3/coeff!$B$15*(G19*E19-1)/(G19-1),0))</f>
        <v/>
      </c>
    </row>
    <row r="20" spans="8:9" x14ac:dyDescent="0.25">
      <c r="H20" s="6" t="str">
        <f>IF(F20="","",IF(AND('atp - h2h'!J20&gt;=coeff!$B$4,(D20*F20-1)&gt;=coeff!$B$16),coeff!$B$3/coeff!$B$15*(D20*F20-1)/(F20-1),0))</f>
        <v/>
      </c>
      <c r="I20" s="6" t="str">
        <f>IF(G20="","",IF(AND('atp - h2h'!J20&gt;=coeff!$B$4,(G20*E20-1)&gt;=coeff!$B$16),coeff!$B$3/coeff!$B$15*(G20*E20-1)/(G20-1),0))</f>
        <v/>
      </c>
    </row>
    <row r="21" spans="8:9" x14ac:dyDescent="0.25">
      <c r="H21" s="6" t="str">
        <f>IF(F21="","",IF(AND('atp - h2h'!J21&gt;=coeff!$B$4,(D21*F21-1)&gt;=coeff!$B$16),coeff!$B$3/coeff!$B$15*(D21*F21-1)/(F21-1),0))</f>
        <v/>
      </c>
      <c r="I21" s="6" t="str">
        <f>IF(G21="","",IF(AND('atp - h2h'!J21&gt;=coeff!$B$4,(G21*E21-1)&gt;=coeff!$B$16),coeff!$B$3/coeff!$B$15*(G21*E21-1)/(G21-1),0))</f>
        <v/>
      </c>
    </row>
    <row r="22" spans="8:9" x14ac:dyDescent="0.25">
      <c r="H22" s="6" t="str">
        <f>IF(F22="","",IF(AND('atp - h2h'!J22&gt;=coeff!$B$4,(D22*F22-1)&gt;=coeff!$B$16),coeff!$B$3/coeff!$B$15*(D22*F22-1)/(F22-1),0))</f>
        <v/>
      </c>
      <c r="I22" s="6" t="str">
        <f>IF(G22="","",IF(AND('atp - h2h'!J22&gt;=coeff!$B$4,(G22*E22-1)&gt;=coeff!$B$16),coeff!$B$3/coeff!$B$15*(G22*E22-1)/(G22-1),0))</f>
        <v/>
      </c>
    </row>
    <row r="23" spans="8:9" x14ac:dyDescent="0.25">
      <c r="H23" s="6" t="str">
        <f>IF(F23="","",IF(AND('atp - h2h'!J23&gt;=coeff!$B$4,(D23*F23-1)&gt;=coeff!$B$16),coeff!$B$3/coeff!$B$15*(D23*F23-1)/(F23-1),0))</f>
        <v/>
      </c>
      <c r="I23" s="6" t="str">
        <f>IF(G23="","",IF(AND('atp - h2h'!J23&gt;=coeff!$B$4,(G23*E23-1)&gt;=coeff!$B$16),coeff!$B$3/coeff!$B$15*(G23*E23-1)/(G23-1),0))</f>
        <v/>
      </c>
    </row>
    <row r="24" spans="8:9" x14ac:dyDescent="0.25">
      <c r="H24" s="6" t="str">
        <f>IF(F24="","",IF(AND('atp - h2h'!J24&gt;=coeff!$B$4,(D24*F24-1)&gt;=coeff!$B$16),coeff!$B$3/coeff!$B$15*(D24*F24-1)/(F24-1),0))</f>
        <v/>
      </c>
      <c r="I24" s="6" t="str">
        <f>IF(G24="","",IF(AND('atp - h2h'!J24&gt;=coeff!$B$4,(G24*E24-1)&gt;=coeff!$B$16),coeff!$B$3/coeff!$B$15*(G24*E24-1)/(G24-1),0))</f>
        <v/>
      </c>
    </row>
    <row r="25" spans="8:9" x14ac:dyDescent="0.25">
      <c r="H25" s="6" t="str">
        <f>IF(F25="","",IF(AND('atp - h2h'!J25&gt;=coeff!$B$4,(D25*F25-1)&gt;=coeff!$B$16),coeff!$B$3/coeff!$B$15*(D25*F25-1)/(F25-1),0))</f>
        <v/>
      </c>
      <c r="I25" s="6" t="str">
        <f>IF(G25="","",IF(AND('atp - h2h'!J25&gt;=coeff!$B$4,(G25*E25-1)&gt;=coeff!$B$16),coeff!$B$3/coeff!$B$15*(G25*E25-1)/(G25-1),0))</f>
        <v/>
      </c>
    </row>
    <row r="26" spans="8:9" x14ac:dyDescent="0.25">
      <c r="H26" s="6" t="str">
        <f>IF(F26="","",IF(AND('atp - h2h'!J26&gt;=coeff!$B$4,(D26*F26-1)&gt;=coeff!$B$16),coeff!$B$3/coeff!$B$15*(D26*F26-1)/(F26-1),0))</f>
        <v/>
      </c>
      <c r="I26" s="6" t="str">
        <f>IF(G26="","",IF(AND('atp - h2h'!J26&gt;=coeff!$B$4,(G26*E26-1)&gt;=coeff!$B$16),coeff!$B$3/coeff!$B$15*(G26*E26-1)/(G26-1),0))</f>
        <v/>
      </c>
    </row>
    <row r="27" spans="8:9" x14ac:dyDescent="0.25">
      <c r="H27" s="6" t="str">
        <f>IF(F27="","",IF(AND('atp - h2h'!J27&gt;=coeff!$B$4,(D27*F27-1)&gt;=coeff!$B$16),coeff!$B$3/coeff!$B$15*(D27*F27-1)/(F27-1),0))</f>
        <v/>
      </c>
      <c r="I27" s="6" t="str">
        <f>IF(G27="","",IF(AND('atp - h2h'!J27&gt;=coeff!$B$4,(G27*E27-1)&gt;=coeff!$B$16),coeff!$B$3/coeff!$B$15*(G27*E27-1)/(G27-1),0))</f>
        <v/>
      </c>
    </row>
    <row r="28" spans="8:9" x14ac:dyDescent="0.25">
      <c r="H28" s="6" t="str">
        <f>IF(F28="","",IF(AND('atp - h2h'!J28&gt;=coeff!$B$4,(D28*F28-1)&gt;=coeff!$B$16),coeff!$B$3/coeff!$B$15*(D28*F28-1)/(F28-1),0))</f>
        <v/>
      </c>
      <c r="I28" s="6" t="str">
        <f>IF(G28="","",IF(AND('atp - h2h'!J28&gt;=coeff!$B$4,(G28*E28-1)&gt;=coeff!$B$16),coeff!$B$3/coeff!$B$15*(G28*E28-1)/(G28-1),0))</f>
        <v/>
      </c>
    </row>
    <row r="29" spans="8:9" x14ac:dyDescent="0.25">
      <c r="H29" s="6" t="str">
        <f>IF(F29="","",IF(AND('atp - h2h'!J29&gt;=coeff!$B$4,(D29*F29-1)&gt;=coeff!$B$16),coeff!$B$3/coeff!$B$15*(D29*F29-1)/(F29-1),0))</f>
        <v/>
      </c>
      <c r="I29" s="6" t="str">
        <f>IF(G29="","",IF(AND('atp - h2h'!J29&gt;=coeff!$B$4,(G29*E29-1)&gt;=coeff!$B$16),coeff!$B$3/coeff!$B$15*(G29*E29-1)/(G29-1),0))</f>
        <v/>
      </c>
    </row>
    <row r="30" spans="8:9" x14ac:dyDescent="0.25">
      <c r="H30" s="6" t="str">
        <f>IF(F30="","",IF(AND('atp - h2h'!J30&gt;=coeff!$B$4,(D30*F30-1)&gt;=coeff!$B$16),coeff!$B$3/coeff!$B$15*(D30*F30-1)/(F30-1),0))</f>
        <v/>
      </c>
      <c r="I30" s="6" t="str">
        <f>IF(G30="","",IF(AND('atp - h2h'!J30&gt;=coeff!$B$4,(G30*E30-1)&gt;=coeff!$B$16),coeff!$B$3/coeff!$B$15*(G30*E30-1)/(G30-1),0))</f>
        <v/>
      </c>
    </row>
    <row r="31" spans="8:9" x14ac:dyDescent="0.25">
      <c r="H31" s="6" t="str">
        <f>IF(F31="","",IF(AND('atp - h2h'!J31&gt;=coeff!$B$4,(D31*F31-1)&gt;=coeff!$B$16),coeff!$B$3/coeff!$B$15*(D31*F31-1)/(F31-1),0))</f>
        <v/>
      </c>
      <c r="I31" s="6" t="str">
        <f>IF(G31="","",IF(AND('atp - h2h'!J31&gt;=coeff!$B$4,(G31*E31-1)&gt;=coeff!$B$16),coeff!$B$3/coeff!$B$15*(G31*E31-1)/(G31-1),0))</f>
        <v/>
      </c>
    </row>
    <row r="32" spans="8:9" x14ac:dyDescent="0.25">
      <c r="H32" s="6" t="str">
        <f>IF(F32="","",IF(AND('atp - h2h'!J32&gt;=coeff!$B$4,(D32*F32-1)&gt;=coeff!$B$16),coeff!$B$3/coeff!$B$15*(D32*F32-1)/(F32-1),0))</f>
        <v/>
      </c>
      <c r="I32" s="6" t="str">
        <f>IF(G32="","",IF(AND('atp - h2h'!J32&gt;=coeff!$B$4,(G32*E32-1)&gt;=coeff!$B$16),coeff!$B$3/coeff!$B$15*(G32*E32-1)/(G32-1),0))</f>
        <v/>
      </c>
    </row>
    <row r="33" spans="8:9" x14ac:dyDescent="0.25">
      <c r="H33" s="6" t="str">
        <f>IF(F33="","",IF(AND('atp - h2h'!J33&gt;=coeff!$B$4,(D33*F33-1)&gt;=coeff!$B$16),coeff!$B$3/coeff!$B$15*(D33*F33-1)/(F33-1),0))</f>
        <v/>
      </c>
      <c r="I33" s="6" t="str">
        <f>IF(G33="","",IF(AND('atp - h2h'!J33&gt;=coeff!$B$4,(G33*E33-1)&gt;=coeff!$B$16),coeff!$B$3/coeff!$B$15*(G33*E33-1)/(G33-1),0))</f>
        <v/>
      </c>
    </row>
    <row r="34" spans="8:9" x14ac:dyDescent="0.25">
      <c r="H34" s="6" t="str">
        <f>IF(F34="","",IF(AND('atp - h2h'!J34&gt;=coeff!$B$4,(D34*F34-1)&gt;=coeff!$B$16),coeff!$B$3/coeff!$B$15*(D34*F34-1)/(F34-1),0))</f>
        <v/>
      </c>
      <c r="I34" s="6" t="str">
        <f>IF(G34="","",IF(AND('atp - h2h'!J34&gt;=coeff!$B$4,(G34*E34-1)&gt;=coeff!$B$16),coeff!$B$3/coeff!$B$15*(G34*E34-1)/(G34-1),0))</f>
        <v/>
      </c>
    </row>
    <row r="35" spans="8:9" x14ac:dyDescent="0.25">
      <c r="H35" s="6" t="str">
        <f>IF(F35="","",IF(AND('atp - h2h'!J35&gt;=coeff!$B$4,(D35*F35-1)&gt;=coeff!$B$16),coeff!$B$3/coeff!$B$15*(D35*F35-1)/(F35-1),0))</f>
        <v/>
      </c>
      <c r="I35" s="6" t="str">
        <f>IF(G35="","",IF(AND('atp - h2h'!J35&gt;=coeff!$B$4,(G35*E35-1)&gt;=coeff!$B$16),coeff!$B$3/coeff!$B$15*(G35*E35-1)/(G35-1),0))</f>
        <v/>
      </c>
    </row>
    <row r="36" spans="8:9" x14ac:dyDescent="0.25">
      <c r="H36" s="6" t="str">
        <f>IF(F36="","",IF(AND('atp - h2h'!J36&gt;=coeff!$B$4,(D36*F36-1)&gt;=coeff!$B$16),coeff!$B$3/coeff!$B$15*(D36*F36-1)/(F36-1),0))</f>
        <v/>
      </c>
      <c r="I36" s="6" t="str">
        <f>IF(G36="","",IF(AND('atp - h2h'!J36&gt;=coeff!$B$4,(G36*E36-1)&gt;=coeff!$B$16),coeff!$B$3/coeff!$B$15*(G36*E36-1)/(G36-1),0))</f>
        <v/>
      </c>
    </row>
    <row r="37" spans="8:9" x14ac:dyDescent="0.25">
      <c r="H37" s="6" t="str">
        <f>IF(F37="","",IF(AND('atp - h2h'!J37&gt;=coeff!$B$4,(D37*F37-1)&gt;=coeff!$B$16),coeff!$B$3/coeff!$B$15*(D37*F37-1)/(F37-1),0))</f>
        <v/>
      </c>
      <c r="I37" s="6" t="str">
        <f>IF(G37="","",IF(AND('atp - h2h'!J37&gt;=coeff!$B$4,(G37*E37-1)&gt;=coeff!$B$16),coeff!$B$3/coeff!$B$15*(G37*E37-1)/(G37-1),0))</f>
        <v/>
      </c>
    </row>
    <row r="38" spans="8:9" x14ac:dyDescent="0.25">
      <c r="H38" s="6" t="str">
        <f>IF(F38="","",IF(AND('atp - h2h'!J38&gt;=coeff!$B$4,(D38*F38-1)&gt;=coeff!$B$16),coeff!$B$3/coeff!$B$15*(D38*F38-1)/(F38-1),0))</f>
        <v/>
      </c>
      <c r="I38" s="6" t="str">
        <f>IF(G38="","",IF(AND('atp - h2h'!J38&gt;=coeff!$B$4,(G38*E38-1)&gt;=coeff!$B$16),coeff!$B$3/coeff!$B$15*(G38*E38-1)/(G38-1),0))</f>
        <v/>
      </c>
    </row>
    <row r="39" spans="8:9" x14ac:dyDescent="0.25">
      <c r="H39" s="6" t="str">
        <f>IF(F39="","",IF(AND('atp - h2h'!J39&gt;=coeff!$B$4,(D39*F39-1)&gt;=coeff!$B$16),coeff!$B$3/coeff!$B$15*(D39*F39-1)/(F39-1),0))</f>
        <v/>
      </c>
      <c r="I39" s="6" t="str">
        <f>IF(G39="","",IF(AND('atp - h2h'!J39&gt;=coeff!$B$4,(G39*E39-1)&gt;=coeff!$B$16),coeff!$B$3/coeff!$B$15*(G39*E39-1)/(G39-1),0))</f>
        <v/>
      </c>
    </row>
    <row r="40" spans="8:9" x14ac:dyDescent="0.25">
      <c r="H40" s="6" t="str">
        <f>IF(F40="","",IF(AND('atp - h2h'!J40&gt;=coeff!$B$4,(D40*F40-1)&gt;=coeff!$B$16),coeff!$B$3/coeff!$B$15*(D40*F40-1)/(F40-1),0))</f>
        <v/>
      </c>
      <c r="I40" s="6" t="str">
        <f>IF(G40="","",IF(AND('atp - h2h'!J40&gt;=coeff!$B$4,(G40*E40-1)&gt;=coeff!$B$16),coeff!$B$3/coeff!$B$15*(G40*E40-1)/(G40-1),0))</f>
        <v/>
      </c>
    </row>
    <row r="41" spans="8:9" x14ac:dyDescent="0.25">
      <c r="H41" s="6" t="str">
        <f>IF(F41="","",IF(AND('atp - h2h'!J41&gt;=coeff!$B$4,(D41*F41-1)&gt;=coeff!$B$16),coeff!$B$3/coeff!$B$15*(D41*F41-1)/(F41-1),0))</f>
        <v/>
      </c>
      <c r="I41" s="6" t="str">
        <f>IF(G41="","",IF(AND('atp - h2h'!J41&gt;=coeff!$B$4,(G41*E41-1)&gt;=coeff!$B$16),coeff!$B$3/coeff!$B$15*(G41*E41-1)/(G41-1),0))</f>
        <v/>
      </c>
    </row>
    <row r="42" spans="8:9" x14ac:dyDescent="0.25">
      <c r="H42" s="6" t="str">
        <f>IF(F42="","",IF(AND('atp - h2h'!J42&gt;=coeff!$B$4,(D42*F42-1)&gt;=coeff!$B$16),coeff!$B$3/coeff!$B$15*(D42*F42-1)/(F42-1),0))</f>
        <v/>
      </c>
      <c r="I42" s="6" t="str">
        <f>IF(G42="","",IF(AND('atp - h2h'!J42&gt;=coeff!$B$4,(G42*E42-1)&gt;=coeff!$B$16),coeff!$B$3/coeff!$B$15*(G42*E42-1)/(G42-1),0))</f>
        <v/>
      </c>
    </row>
    <row r="43" spans="8:9" x14ac:dyDescent="0.25">
      <c r="H43" s="6" t="str">
        <f>IF(F43="","",IF(AND('atp - h2h'!J43&gt;=coeff!$B$4,(D43*F43-1)&gt;=coeff!$B$16),coeff!$B$3/coeff!$B$15*(D43*F43-1)/(F43-1),0))</f>
        <v/>
      </c>
      <c r="I43" s="6" t="str">
        <f>IF(G43="","",IF(AND('atp - h2h'!J43&gt;=coeff!$B$4,(G43*E43-1)&gt;=coeff!$B$16),coeff!$B$3/coeff!$B$15*(G43*E43-1)/(G43-1),0))</f>
        <v/>
      </c>
    </row>
    <row r="44" spans="8:9" x14ac:dyDescent="0.25">
      <c r="H44" s="6" t="str">
        <f>IF(F44="","",IF(AND('atp - h2h'!J44&gt;=coeff!$B$4,(D44*F44-1)&gt;=coeff!$B$16),coeff!$B$3/coeff!$B$15*(D44*F44-1)/(F44-1),0))</f>
        <v/>
      </c>
      <c r="I44" s="6" t="str">
        <f>IF(G44="","",IF(AND('atp - h2h'!J44&gt;=coeff!$B$4,(G44*E44-1)&gt;=coeff!$B$16),coeff!$B$3/coeff!$B$15*(G44*E44-1)/(G44-1),0))</f>
        <v/>
      </c>
    </row>
    <row r="45" spans="8:9" x14ac:dyDescent="0.25">
      <c r="H45" s="6" t="str">
        <f>IF(F45="","",IF(AND('atp - h2h'!J45&gt;=coeff!$B$4,(D45*F45-1)&gt;=coeff!$B$16),coeff!$B$3/coeff!$B$15*(D45*F45-1)/(F45-1),0))</f>
        <v/>
      </c>
      <c r="I45" s="6" t="str">
        <f>IF(G45="","",IF(AND('atp - h2h'!J45&gt;=coeff!$B$4,(G45*E45-1)&gt;=coeff!$B$16),coeff!$B$3/coeff!$B$15*(G45*E45-1)/(G45-1),0))</f>
        <v/>
      </c>
    </row>
    <row r="46" spans="8:9" x14ac:dyDescent="0.25">
      <c r="H46" s="6" t="str">
        <f>IF(F46="","",IF(AND('atp - h2h'!J46&gt;=coeff!$B$4,(D46*F46-1)&gt;=coeff!$B$16),coeff!$B$3/coeff!$B$15*(D46*F46-1)/(F46-1),0))</f>
        <v/>
      </c>
      <c r="I46" s="6" t="str">
        <f>IF(G46="","",IF(AND('atp - h2h'!J46&gt;=coeff!$B$4,(G46*E46-1)&gt;=coeff!$B$16),coeff!$B$3/coeff!$B$15*(G46*E46-1)/(G46-1),0))</f>
        <v/>
      </c>
    </row>
    <row r="47" spans="8:9" x14ac:dyDescent="0.25">
      <c r="H47" s="6" t="str">
        <f>IF(F47="","",IF(AND('atp - h2h'!J47&gt;=coeff!$B$4,(D47*F47-1)&gt;=coeff!$B$16),coeff!$B$3/coeff!$B$15*(D47*F47-1)/(F47-1),0))</f>
        <v/>
      </c>
      <c r="I47" s="6" t="str">
        <f>IF(G47="","",IF(AND('atp - h2h'!J47&gt;=coeff!$B$4,(G47*E47-1)&gt;=coeff!$B$16),coeff!$B$3/coeff!$B$15*(G47*E47-1)/(G47-1),0))</f>
        <v/>
      </c>
    </row>
    <row r="48" spans="8:9" x14ac:dyDescent="0.25">
      <c r="H48" s="6" t="str">
        <f>IF(F48="","",IF(AND('atp - h2h'!J48&gt;=coeff!$B$4,(D48*F48-1)&gt;=coeff!$B$16),coeff!$B$3/coeff!$B$15*(D48*F48-1)/(F48-1),0))</f>
        <v/>
      </c>
      <c r="I48" s="6" t="str">
        <f>IF(G48="","",IF(AND('atp - h2h'!J48&gt;=coeff!$B$4,(G48*E48-1)&gt;=coeff!$B$16),coeff!$B$3/coeff!$B$15*(G48*E48-1)/(G48-1),0))</f>
        <v/>
      </c>
    </row>
    <row r="49" spans="8:9" x14ac:dyDescent="0.25">
      <c r="H49" s="6" t="str">
        <f>IF(F49="","",IF(AND('atp - h2h'!J49&gt;=coeff!$B$4,(D49*F49-1)&gt;=coeff!$B$16),coeff!$B$3/coeff!$B$15*(D49*F49-1)/(F49-1),0))</f>
        <v/>
      </c>
      <c r="I49" s="6" t="str">
        <f>IF(G49="","",IF(AND('atp - h2h'!J49&gt;=coeff!$B$4,(G49*E49-1)&gt;=coeff!$B$16),coeff!$B$3/coeff!$B$15*(G49*E49-1)/(G49-1),0))</f>
        <v/>
      </c>
    </row>
    <row r="50" spans="8:9" x14ac:dyDescent="0.25">
      <c r="H50" s="6" t="str">
        <f>IF(F50="","",IF(AND('atp - h2h'!J50&gt;=coeff!$B$4,(D50*F50-1)&gt;=coeff!$B$16),coeff!$B$3/coeff!$B$15*(D50*F50-1)/(F50-1),0))</f>
        <v/>
      </c>
      <c r="I50" s="6" t="str">
        <f>IF(G50="","",IF(AND('atp - h2h'!J50&gt;=coeff!$B$4,(G50*E50-1)&gt;=coeff!$B$16),coeff!$B$3/coeff!$B$15*(G50*E50-1)/(G50-1),0))</f>
        <v/>
      </c>
    </row>
    <row r="51" spans="8:9" x14ac:dyDescent="0.25">
      <c r="H51" s="6" t="str">
        <f>IF(F51="","",IF(AND('atp - h2h'!J51&gt;=coeff!$B$4,(D51*F51-1)&gt;=coeff!$B$16),coeff!$B$3/coeff!$B$15*(D51*F51-1)/(F51-1),0))</f>
        <v/>
      </c>
      <c r="I51" s="6" t="str">
        <f>IF(G51="","",IF(AND('atp - h2h'!J51&gt;=coeff!$B$4,(G51*E51-1)&gt;=coeff!$B$16),coeff!$B$3/coeff!$B$15*(G51*E51-1)/(G51-1),0))</f>
        <v/>
      </c>
    </row>
    <row r="52" spans="8:9" x14ac:dyDescent="0.25">
      <c r="H52" s="6" t="str">
        <f>IF(F52="","",IF(AND('atp - h2h'!J52&gt;=coeff!$B$4,(D52*F52-1)&gt;=coeff!$B$16),coeff!$B$3/coeff!$B$15*(D52*F52-1)/(F52-1),0))</f>
        <v/>
      </c>
      <c r="I52" s="6" t="str">
        <f>IF(G52="","",IF(AND('atp - h2h'!J52&gt;=coeff!$B$4,(G52*E52-1)&gt;=coeff!$B$16),coeff!$B$3/coeff!$B$15*(G52*E52-1)/(G52-1),0))</f>
        <v/>
      </c>
    </row>
    <row r="53" spans="8:9" x14ac:dyDescent="0.25">
      <c r="H53" s="6" t="str">
        <f>IF(F53="","",IF(AND('atp - h2h'!J53&gt;=coeff!$B$4,(D53*F53-1)&gt;=coeff!$B$16),coeff!$B$3/coeff!$B$15*(D53*F53-1)/(F53-1),0))</f>
        <v/>
      </c>
      <c r="I53" s="6" t="str">
        <f>IF(G53="","",IF(AND('atp - h2h'!J53&gt;=coeff!$B$4,(G53*E53-1)&gt;=coeff!$B$16),coeff!$B$3/coeff!$B$15*(G53*E53-1)/(G53-1),0))</f>
        <v/>
      </c>
    </row>
    <row r="54" spans="8:9" x14ac:dyDescent="0.25">
      <c r="H54" s="6" t="str">
        <f>IF(F54="","",IF(AND('atp - h2h'!J54&gt;=coeff!$B$4,(D54*F54-1)&gt;=coeff!$B$16),coeff!$B$3/coeff!$B$15*(D54*F54-1)/(F54-1),0))</f>
        <v/>
      </c>
      <c r="I54" s="6" t="str">
        <f>IF(G54="","",IF(AND('atp - h2h'!J54&gt;=coeff!$B$4,(G54*E54-1)&gt;=coeff!$B$16),coeff!$B$3/coeff!$B$15*(G54*E54-1)/(G54-1),0))</f>
        <v/>
      </c>
    </row>
    <row r="55" spans="8:9" x14ac:dyDescent="0.25">
      <c r="H55" s="6" t="str">
        <f>IF(F55="","",IF(AND('atp - h2h'!J55&gt;=coeff!$B$4,(D55*F55-1)&gt;=coeff!$B$16),coeff!$B$3/coeff!$B$15*(D55*F55-1)/(F55-1),0))</f>
        <v/>
      </c>
      <c r="I55" s="6" t="str">
        <f>IF(G55="","",IF(AND('atp - h2h'!J55&gt;=coeff!$B$4,(G55*E55-1)&gt;=coeff!$B$16),coeff!$B$3/coeff!$B$15*(G55*E55-1)/(G55-1),0))</f>
        <v/>
      </c>
    </row>
    <row r="56" spans="8:9" x14ac:dyDescent="0.25">
      <c r="H56" s="6" t="str">
        <f>IF(F56="","",IF(AND('atp - h2h'!J56&gt;=coeff!$B$4,(D56*F56-1)&gt;=coeff!$B$16),coeff!$B$3/coeff!$B$15*(D56*F56-1)/(F56-1),0))</f>
        <v/>
      </c>
      <c r="I56" s="6" t="str">
        <f>IF(G56="","",IF(AND('atp - h2h'!J56&gt;=coeff!$B$4,(G56*E56-1)&gt;=coeff!$B$16),coeff!$B$3/coeff!$B$15*(G56*E56-1)/(G56-1),0))</f>
        <v/>
      </c>
    </row>
    <row r="57" spans="8:9" x14ac:dyDescent="0.25">
      <c r="H57" s="6" t="str">
        <f>IF(F57="","",IF(AND('atp - h2h'!J57&gt;=coeff!$B$4,(D57*F57-1)&gt;=coeff!$B$16),coeff!$B$3/coeff!$B$15*(D57*F57-1)/(F57-1),0))</f>
        <v/>
      </c>
      <c r="I57" s="6" t="str">
        <f>IF(G57="","",IF(AND('atp - h2h'!J57&gt;=coeff!$B$4,(G57*E57-1)&gt;=coeff!$B$16),coeff!$B$3/coeff!$B$15*(G57*E57-1)/(G57-1),0))</f>
        <v/>
      </c>
    </row>
    <row r="58" spans="8:9" x14ac:dyDescent="0.25">
      <c r="H58" s="6" t="str">
        <f>IF(F58="","",IF(AND('atp - h2h'!J58&gt;=coeff!$B$4,(D58*F58-1)&gt;=coeff!$B$16),coeff!$B$3/coeff!$B$15*(D58*F58-1)/(F58-1),0))</f>
        <v/>
      </c>
      <c r="I58" s="6" t="str">
        <f>IF(G58="","",IF(AND('atp - h2h'!J58&gt;=coeff!$B$4,(G58*E58-1)&gt;=coeff!$B$16),coeff!$B$3/coeff!$B$15*(G58*E58-1)/(G58-1),0))</f>
        <v/>
      </c>
    </row>
    <row r="59" spans="8:9" x14ac:dyDescent="0.25">
      <c r="H59" s="6" t="str">
        <f>IF(F59="","",IF(AND('atp - h2h'!J59&gt;=coeff!$B$4,(D59*F59-1)&gt;=coeff!$B$16),coeff!$B$3/coeff!$B$15*(D59*F59-1)/(F59-1),0))</f>
        <v/>
      </c>
      <c r="I59" s="6" t="str">
        <f>IF(G59="","",IF(AND('atp - h2h'!J59&gt;=coeff!$B$4,(G59*E59-1)&gt;=coeff!$B$16),coeff!$B$3/coeff!$B$15*(G59*E59-1)/(G59-1),0))</f>
        <v/>
      </c>
    </row>
    <row r="60" spans="8:9" x14ac:dyDescent="0.25">
      <c r="H60" s="6" t="str">
        <f>IF(F60="","",IF(AND('atp - h2h'!J60&gt;=coeff!$B$4,(D60*F60-1)&gt;=coeff!$B$16),coeff!$B$3/coeff!$B$15*(D60*F60-1)/(F60-1),0))</f>
        <v/>
      </c>
      <c r="I60" s="6" t="str">
        <f>IF(G60="","",IF(AND('atp - h2h'!J60&gt;=coeff!$B$4,(G60*E60-1)&gt;=coeff!$B$16),coeff!$B$3/coeff!$B$15*(G60*E60-1)/(G60-1),0))</f>
        <v/>
      </c>
    </row>
    <row r="61" spans="8:9" x14ac:dyDescent="0.25">
      <c r="H61" s="6" t="str">
        <f>IF(F61="","",IF(AND('atp - h2h'!J61&gt;=coeff!$B$4,(D61*F61-1)&gt;=coeff!$B$16),coeff!$B$3/coeff!$B$15*(D61*F61-1)/(F61-1),0))</f>
        <v/>
      </c>
      <c r="I61" s="6" t="str">
        <f>IF(G61="","",IF(AND('atp - h2h'!J61&gt;=coeff!$B$4,(G61*E61-1)&gt;=coeff!$B$16),coeff!$B$3/coeff!$B$15*(G61*E61-1)/(G61-1),0))</f>
        <v/>
      </c>
    </row>
    <row r="62" spans="8:9" x14ac:dyDescent="0.25">
      <c r="H62" s="6" t="str">
        <f>IF(F62="","",IF(AND('atp - h2h'!J62&gt;=coeff!$B$4,(D62*F62-1)&gt;=coeff!$B$16),coeff!$B$3/coeff!$B$15*(D62*F62-1)/(F62-1),0))</f>
        <v/>
      </c>
      <c r="I62" s="6" t="str">
        <f>IF(G62="","",IF(AND('atp - h2h'!J62&gt;=coeff!$B$4,(G62*E62-1)&gt;=coeff!$B$16),coeff!$B$3/coeff!$B$15*(G62*E62-1)/(G62-1),0))</f>
        <v/>
      </c>
    </row>
    <row r="63" spans="8:9" x14ac:dyDescent="0.25">
      <c r="H63" s="6" t="str">
        <f>IF(F63="","",IF(AND('atp - h2h'!J63&gt;=coeff!$B$4,(D63*F63-1)&gt;=coeff!$B$16),coeff!$B$3/coeff!$B$15*(D63*F63-1)/(F63-1),0))</f>
        <v/>
      </c>
      <c r="I63" s="6" t="str">
        <f>IF(G63="","",IF(AND('atp - h2h'!J63&gt;=coeff!$B$4,(G63*E63-1)&gt;=coeff!$B$16),coeff!$B$3/coeff!$B$15*(G63*E63-1)/(G63-1),0))</f>
        <v/>
      </c>
    </row>
    <row r="64" spans="8:9" x14ac:dyDescent="0.25">
      <c r="H64" s="6" t="str">
        <f>IF(F64="","",IF(AND('atp - h2h'!J64&gt;=coeff!$B$4,(D64*F64-1)&gt;=coeff!$B$16),coeff!$B$3/coeff!$B$15*(D64*F64-1)/(F64-1),0))</f>
        <v/>
      </c>
      <c r="I64" s="6" t="str">
        <f>IF(G64="","",IF(AND('atp - h2h'!J64&gt;=coeff!$B$4,(G64*E64-1)&gt;=coeff!$B$16),coeff!$B$3/coeff!$B$15*(G64*E64-1)/(G64-1),0))</f>
        <v/>
      </c>
    </row>
    <row r="65" spans="8:9" x14ac:dyDescent="0.25">
      <c r="H65" s="6" t="str">
        <f>IF(F65="","",IF(AND('atp - h2h'!J65&gt;=coeff!$B$4,(D65*F65-1)&gt;=coeff!$B$16),coeff!$B$3/coeff!$B$15*(D65*F65-1)/(F65-1),0))</f>
        <v/>
      </c>
      <c r="I65" s="6" t="str">
        <f>IF(G65="","",IF(AND('atp - h2h'!J65&gt;=coeff!$B$4,(G65*E65-1)&gt;=coeff!$B$16),coeff!$B$3/coeff!$B$15*(G65*E65-1)/(G65-1),0))</f>
        <v/>
      </c>
    </row>
    <row r="66" spans="8:9" x14ac:dyDescent="0.25">
      <c r="H66" s="6" t="str">
        <f>IF(F66="","",IF(AND('atp - h2h'!J66&gt;=coeff!$B$4,(D66*F66-1)&gt;=coeff!$B$16),coeff!$B$3/coeff!$B$15*(D66*F66-1)/(F66-1),0))</f>
        <v/>
      </c>
      <c r="I66" s="6" t="str">
        <f>IF(G66="","",IF(AND('atp - h2h'!J66&gt;=coeff!$B$4,(G66*E66-1)&gt;=coeff!$B$16),coeff!$B$3/coeff!$B$15*(G66*E66-1)/(G66-1),0))</f>
        <v/>
      </c>
    </row>
    <row r="67" spans="8:9" x14ac:dyDescent="0.25">
      <c r="H67" s="6" t="str">
        <f>IF(F67="","",IF(AND('atp - h2h'!J67&gt;=coeff!$B$4,(D67*F67-1)&gt;=coeff!$B$16),coeff!$B$3/coeff!$B$15*(D67*F67-1)/(F67-1),0))</f>
        <v/>
      </c>
      <c r="I67" s="6" t="str">
        <f>IF(G67="","",IF(AND('atp - h2h'!J67&gt;=coeff!$B$4,(G67*E67-1)&gt;=coeff!$B$16),coeff!$B$3/coeff!$B$15*(G67*E67-1)/(G67-1),0))</f>
        <v/>
      </c>
    </row>
    <row r="68" spans="8:9" x14ac:dyDescent="0.25">
      <c r="H68" s="6" t="str">
        <f>IF(F68="","",IF(AND('atp - h2h'!J68&gt;=coeff!$B$4,(D68*F68-1)&gt;=coeff!$B$16),coeff!$B$3/coeff!$B$15*(D68*F68-1)/(F68-1),0))</f>
        <v/>
      </c>
      <c r="I68" s="6" t="str">
        <f>IF(G68="","",IF(AND('atp - h2h'!J68&gt;=coeff!$B$4,(G68*E68-1)&gt;=coeff!$B$16),coeff!$B$3/coeff!$B$15*(G68*E68-1)/(G68-1),0))</f>
        <v/>
      </c>
    </row>
    <row r="69" spans="8:9" x14ac:dyDescent="0.25">
      <c r="H69" s="6" t="str">
        <f>IF(F69="","",IF(AND('atp - h2h'!J69&gt;=coeff!$B$4,(D69*F69-1)&gt;=coeff!$B$16),coeff!$B$3/coeff!$B$15*(D69*F69-1)/(F69-1),0))</f>
        <v/>
      </c>
      <c r="I69" s="6" t="str">
        <f>IF(G69="","",IF(AND('atp - h2h'!J69&gt;=coeff!$B$4,(G69*E69-1)&gt;=coeff!$B$16),coeff!$B$3/coeff!$B$15*(G69*E69-1)/(G69-1),0))</f>
        <v/>
      </c>
    </row>
    <row r="70" spans="8:9" x14ac:dyDescent="0.25">
      <c r="H70" s="6" t="str">
        <f>IF(F70="","",IF(AND('atp - h2h'!J70&gt;=coeff!$B$4,(D70*F70-1)&gt;=coeff!$B$16),coeff!$B$3/coeff!$B$15*(D70*F70-1)/(F70-1),0))</f>
        <v/>
      </c>
      <c r="I70" s="6" t="str">
        <f>IF(G70="","",IF(AND('atp - h2h'!J70&gt;=coeff!$B$4,(G70*E70-1)&gt;=coeff!$B$16),coeff!$B$3/coeff!$B$15*(G70*E70-1)/(G70-1),0))</f>
        <v/>
      </c>
    </row>
    <row r="71" spans="8:9" x14ac:dyDescent="0.25">
      <c r="H71" s="6" t="str">
        <f>IF(F71="","",IF(AND('atp - h2h'!J71&gt;=coeff!$B$4,(D71*F71-1)&gt;=coeff!$B$16),coeff!$B$3/coeff!$B$15*(D71*F71-1)/(F71-1),0))</f>
        <v/>
      </c>
      <c r="I71" s="6" t="str">
        <f>IF(G71="","",IF(AND('atp - h2h'!J71&gt;=coeff!$B$4,(G71*E71-1)&gt;=coeff!$B$16),coeff!$B$3/coeff!$B$15*(G71*E71-1)/(G71-1),0))</f>
        <v/>
      </c>
    </row>
    <row r="72" spans="8:9" x14ac:dyDescent="0.25">
      <c r="H72" s="6" t="str">
        <f>IF(F72="","",IF(AND('atp - h2h'!J72&gt;=coeff!$B$4,(D72*F72-1)&gt;=coeff!$B$16),coeff!$B$3/coeff!$B$15*(D72*F72-1)/(F72-1),0))</f>
        <v/>
      </c>
      <c r="I72" s="6" t="str">
        <f>IF(G72="","",IF(AND('atp - h2h'!J72&gt;=coeff!$B$4,(G72*E72-1)&gt;=coeff!$B$16),coeff!$B$3/coeff!$B$15*(G72*E72-1)/(G72-1),0))</f>
        <v/>
      </c>
    </row>
    <row r="73" spans="8:9" x14ac:dyDescent="0.25">
      <c r="H73" s="6" t="str">
        <f>IF(F73="","",IF(AND('atp - h2h'!J73&gt;=coeff!$B$4,(D73*F73-1)&gt;=coeff!$B$16),coeff!$B$3/coeff!$B$15*(D73*F73-1)/(F73-1),0))</f>
        <v/>
      </c>
      <c r="I73" s="6" t="str">
        <f>IF(G73="","",IF(AND('atp - h2h'!J73&gt;=coeff!$B$4,(G73*E73-1)&gt;=coeff!$B$16),coeff!$B$3/coeff!$B$15*(G73*E73-1)/(G73-1),0))</f>
        <v/>
      </c>
    </row>
    <row r="74" spans="8:9" x14ac:dyDescent="0.25">
      <c r="H74" s="6" t="str">
        <f>IF(F74="","",IF(AND('atp - h2h'!J74&gt;=coeff!$B$4,(D74*F74-1)&gt;=coeff!$B$16),coeff!$B$3/coeff!$B$15*(D74*F74-1)/(F74-1),0))</f>
        <v/>
      </c>
      <c r="I74" s="6" t="str">
        <f>IF(G74="","",IF(AND('atp - h2h'!J74&gt;=coeff!$B$4,(G74*E74-1)&gt;=coeff!$B$16),coeff!$B$3/coeff!$B$15*(G74*E74-1)/(G74-1),0))</f>
        <v/>
      </c>
    </row>
    <row r="75" spans="8:9" x14ac:dyDescent="0.25">
      <c r="H75" s="6" t="str">
        <f>IF(F75="","",IF(AND('atp - h2h'!J75&gt;=coeff!$B$4,(D75*F75-1)&gt;=coeff!$B$16),coeff!$B$3/coeff!$B$15*(D75*F75-1)/(F75-1),0))</f>
        <v/>
      </c>
      <c r="I75" s="6" t="str">
        <f>IF(G75="","",IF(AND('atp - h2h'!J75&gt;=coeff!$B$4,(G75*E75-1)&gt;=coeff!$B$16),coeff!$B$3/coeff!$B$15*(G75*E75-1)/(G75-1),0))</f>
        <v/>
      </c>
    </row>
    <row r="76" spans="8:9" x14ac:dyDescent="0.25">
      <c r="H76" s="6" t="str">
        <f>IF(F76="","",IF(AND('atp - h2h'!J76&gt;=coeff!$B$4,(D76*F76-1)&gt;=coeff!$B$16),coeff!$B$3/coeff!$B$15*(D76*F76-1)/(F76-1),0))</f>
        <v/>
      </c>
      <c r="I76" s="6" t="str">
        <f>IF(G76="","",IF(AND('atp - h2h'!J76&gt;=coeff!$B$4,(G76*E76-1)&gt;=coeff!$B$16),coeff!$B$3/coeff!$B$15*(G76*E76-1)/(G76-1),0))</f>
        <v/>
      </c>
    </row>
    <row r="77" spans="8:9" x14ac:dyDescent="0.25">
      <c r="H77" s="6" t="str">
        <f>IF(F77="","",IF(AND('atp - h2h'!J77&gt;=coeff!$B$4,(D77*F77-1)&gt;=coeff!$B$16),coeff!$B$3/coeff!$B$15*(D77*F77-1)/(F77-1),0))</f>
        <v/>
      </c>
      <c r="I77" s="6" t="str">
        <f>IF(G77="","",IF(AND('atp - h2h'!J77&gt;=coeff!$B$4,(G77*E77-1)&gt;=coeff!$B$16),coeff!$B$3/coeff!$B$15*(G77*E77-1)/(G77-1),0))</f>
        <v/>
      </c>
    </row>
    <row r="78" spans="8:9" x14ac:dyDescent="0.25">
      <c r="H78" s="6" t="str">
        <f>IF(F78="","",IF(AND('atp - h2h'!J78&gt;=coeff!$B$4,(D78*F78-1)&gt;=coeff!$B$16),coeff!$B$3/coeff!$B$15*(D78*F78-1)/(F78-1),0))</f>
        <v/>
      </c>
      <c r="I78" s="6" t="str">
        <f>IF(G78="","",IF(AND('atp - h2h'!J78&gt;=coeff!$B$4,(G78*E78-1)&gt;=coeff!$B$16),coeff!$B$3/coeff!$B$15*(G78*E78-1)/(G78-1),0))</f>
        <v/>
      </c>
    </row>
    <row r="79" spans="8:9" x14ac:dyDescent="0.25">
      <c r="H79" s="6" t="str">
        <f>IF(F79="","",IF(AND('atp - h2h'!J79&gt;=coeff!$B$4,(D79*F79-1)&gt;=coeff!$B$16),coeff!$B$3/coeff!$B$15*(D79*F79-1)/(F79-1),0))</f>
        <v/>
      </c>
      <c r="I79" s="6" t="str">
        <f>IF(G79="","",IF(AND('atp - h2h'!J79&gt;=coeff!$B$4,(G79*E79-1)&gt;=coeff!$B$16),coeff!$B$3/coeff!$B$15*(G79*E79-1)/(G79-1),0))</f>
        <v/>
      </c>
    </row>
    <row r="80" spans="8:9" x14ac:dyDescent="0.25">
      <c r="H80" s="6" t="str">
        <f>IF(F80="","",IF(AND('atp - h2h'!J80&gt;=coeff!$B$4,(D80*F80-1)&gt;=coeff!$B$16),coeff!$B$3/coeff!$B$15*(D80*F80-1)/(F80-1),0))</f>
        <v/>
      </c>
      <c r="I80" s="6" t="str">
        <f>IF(G80="","",IF(AND('atp - h2h'!J80&gt;=coeff!$B$4,(G80*E80-1)&gt;=coeff!$B$16),coeff!$B$3/coeff!$B$15*(G80*E80-1)/(G80-1),0))</f>
        <v/>
      </c>
    </row>
    <row r="81" spans="8:9" x14ac:dyDescent="0.25">
      <c r="H81" s="6" t="str">
        <f>IF(F81="","",IF(AND('atp - h2h'!J81&gt;=coeff!$B$4,(D81*F81-1)&gt;=coeff!$B$16),coeff!$B$3/coeff!$B$15*(D81*F81-1)/(F81-1),0))</f>
        <v/>
      </c>
      <c r="I81" s="6" t="str">
        <f>IF(G81="","",IF(AND('atp - h2h'!J81&gt;=coeff!$B$4,(G81*E81-1)&gt;=coeff!$B$16),coeff!$B$3/coeff!$B$15*(G81*E81-1)/(G81-1),0))</f>
        <v/>
      </c>
    </row>
    <row r="82" spans="8:9" x14ac:dyDescent="0.25">
      <c r="H82" s="6" t="str">
        <f>IF(F82="","",IF(AND('atp - h2h'!J82&gt;=coeff!$B$4,(D82*F82-1)&gt;=coeff!$B$16),coeff!$B$3/coeff!$B$15*(D82*F82-1)/(F82-1),0))</f>
        <v/>
      </c>
      <c r="I82" s="6" t="str">
        <f>IF(G82="","",IF(AND('atp - h2h'!J82&gt;=coeff!$B$4,(G82*E82-1)&gt;=coeff!$B$16),coeff!$B$3/coeff!$B$15*(G82*E82-1)/(G82-1),0))</f>
        <v/>
      </c>
    </row>
    <row r="83" spans="8:9" x14ac:dyDescent="0.25">
      <c r="H83" s="6" t="str">
        <f>IF(F83="","",IF(AND('atp - h2h'!J83&gt;=coeff!$B$4,(D83*F83-1)&gt;=coeff!$B$16),coeff!$B$3/coeff!$B$15*(D83*F83-1)/(F83-1),0))</f>
        <v/>
      </c>
      <c r="I83" s="6" t="str">
        <f>IF(G83="","",IF(AND('atp - h2h'!J83&gt;=coeff!$B$4,(G83*E83-1)&gt;=coeff!$B$16),coeff!$B$3/coeff!$B$15*(G83*E83-1)/(G83-1),0))</f>
        <v/>
      </c>
    </row>
    <row r="84" spans="8:9" x14ac:dyDescent="0.25">
      <c r="H84" s="6" t="str">
        <f>IF(F84="","",IF(AND('atp - h2h'!J84&gt;=coeff!$B$4,(D84*F84-1)&gt;=coeff!$B$16),coeff!$B$3/coeff!$B$15*(D84*F84-1)/(F84-1),0))</f>
        <v/>
      </c>
      <c r="I84" s="6" t="str">
        <f>IF(G84="","",IF(AND('atp - h2h'!J84&gt;=coeff!$B$4,(G84*E84-1)&gt;=coeff!$B$16),coeff!$B$3/coeff!$B$15*(G84*E84-1)/(G84-1),0))</f>
        <v/>
      </c>
    </row>
    <row r="85" spans="8:9" x14ac:dyDescent="0.25">
      <c r="H85" s="6" t="str">
        <f>IF(F85="","",IF(AND('atp - h2h'!J85&gt;=coeff!$B$4,(D85*F85-1)&gt;=coeff!$B$16),coeff!$B$3/coeff!$B$15*(D85*F85-1)/(F85-1),0))</f>
        <v/>
      </c>
      <c r="I85" s="6" t="str">
        <f>IF(G85="","",IF(AND('atp - h2h'!J85&gt;=coeff!$B$4,(G85*E85-1)&gt;=coeff!$B$16),coeff!$B$3/coeff!$B$15*(G85*E85-1)/(G85-1),0))</f>
        <v/>
      </c>
    </row>
    <row r="86" spans="8:9" x14ac:dyDescent="0.25">
      <c r="H86" s="6" t="str">
        <f>IF(F86="","",IF(AND('atp - h2h'!J86&gt;=coeff!$B$4,(D86*F86-1)&gt;=coeff!$B$16),coeff!$B$3/coeff!$B$15*(D86*F86-1)/(F86-1),0))</f>
        <v/>
      </c>
      <c r="I86" s="6" t="str">
        <f>IF(G86="","",IF(AND('atp - h2h'!J86&gt;=coeff!$B$4,(G86*E86-1)&gt;=coeff!$B$16),coeff!$B$3/coeff!$B$15*(G86*E86-1)/(G86-1),0))</f>
        <v/>
      </c>
    </row>
    <row r="87" spans="8:9" x14ac:dyDescent="0.25">
      <c r="H87" s="6" t="str">
        <f>IF(F87="","",IF(AND('atp - h2h'!J87&gt;=coeff!$B$4,(D87*F87-1)&gt;=coeff!$B$16),coeff!$B$3/coeff!$B$15*(D87*F87-1)/(F87-1),0))</f>
        <v/>
      </c>
      <c r="I87" s="6" t="str">
        <f>IF(G87="","",IF(AND('atp - h2h'!J87&gt;=coeff!$B$4,(G87*E87-1)&gt;=coeff!$B$16),coeff!$B$3/coeff!$B$15*(G87*E87-1)/(G87-1),0))</f>
        <v/>
      </c>
    </row>
    <row r="88" spans="8:9" x14ac:dyDescent="0.25">
      <c r="H88" s="6" t="str">
        <f>IF(F88="","",IF(AND('atp - h2h'!J88&gt;=coeff!$B$4,(D88*F88-1)&gt;=coeff!$B$16),coeff!$B$3/coeff!$B$15*(D88*F88-1)/(F88-1),0))</f>
        <v/>
      </c>
      <c r="I88" s="6" t="str">
        <f>IF(G88="","",IF(AND('atp - h2h'!J88&gt;=coeff!$B$4,(G88*E88-1)&gt;=coeff!$B$16),coeff!$B$3/coeff!$B$15*(G88*E88-1)/(G88-1),0))</f>
        <v/>
      </c>
    </row>
    <row r="89" spans="8:9" x14ac:dyDescent="0.25">
      <c r="H89" s="6" t="str">
        <f>IF(F89="","",IF(AND('atp - h2h'!J89&gt;=coeff!$B$4,(D89*F89-1)&gt;=coeff!$B$16),coeff!$B$3/coeff!$B$15*(D89*F89-1)/(F89-1),0))</f>
        <v/>
      </c>
      <c r="I89" s="6" t="str">
        <f>IF(G89="","",IF(AND('atp - h2h'!J89&gt;=coeff!$B$4,(G89*E89-1)&gt;=coeff!$B$16),coeff!$B$3/coeff!$B$15*(G89*E89-1)/(G89-1),0))</f>
        <v/>
      </c>
    </row>
    <row r="90" spans="8:9" x14ac:dyDescent="0.25">
      <c r="H90" s="6" t="str">
        <f>IF(F90="","",IF(AND('atp - h2h'!J90&gt;=coeff!$B$4,(D90*F90-1)&gt;=coeff!$B$16),coeff!$B$3/coeff!$B$15*(D90*F90-1)/(F90-1),0))</f>
        <v/>
      </c>
      <c r="I90" s="6" t="str">
        <f>IF(G90="","",IF(AND('atp - h2h'!J90&gt;=coeff!$B$4,(G90*E90-1)&gt;=coeff!$B$16),coeff!$B$3/coeff!$B$15*(G90*E90-1)/(G90-1),0))</f>
        <v/>
      </c>
    </row>
    <row r="91" spans="8:9" x14ac:dyDescent="0.25">
      <c r="H91" s="6" t="str">
        <f>IF(F91="","",IF(AND('atp - h2h'!J91&gt;=coeff!$B$4,(D91*F91-1)&gt;=coeff!$B$16),coeff!$B$3/coeff!$B$15*(D91*F91-1)/(F91-1),0))</f>
        <v/>
      </c>
      <c r="I91" s="6" t="str">
        <f>IF(G91="","",IF(AND('atp - h2h'!J91&gt;=coeff!$B$4,(G91*E91-1)&gt;=coeff!$B$16),coeff!$B$3/coeff!$B$15*(G91*E91-1)/(G91-1),0))</f>
        <v/>
      </c>
    </row>
    <row r="92" spans="8:9" x14ac:dyDescent="0.25">
      <c r="H92" s="6" t="str">
        <f>IF(F92="","",IF(AND('atp - h2h'!J92&gt;=coeff!$B$4,(D92*F92-1)&gt;=coeff!$B$16),coeff!$B$3/coeff!$B$15*(D92*F92-1)/(F92-1),0))</f>
        <v/>
      </c>
      <c r="I92" s="6" t="str">
        <f>IF(G92="","",IF(AND('atp - h2h'!J92&gt;=coeff!$B$4,(G92*E92-1)&gt;=coeff!$B$16),coeff!$B$3/coeff!$B$15*(G92*E92-1)/(G92-1),0))</f>
        <v/>
      </c>
    </row>
    <row r="93" spans="8:9" x14ac:dyDescent="0.25">
      <c r="H93" s="6" t="str">
        <f>IF(F93="","",IF(AND('atp - h2h'!J93&gt;=coeff!$B$4,(D93*F93-1)&gt;=coeff!$B$16),coeff!$B$3/coeff!$B$15*(D93*F93-1)/(F93-1),0))</f>
        <v/>
      </c>
      <c r="I93" s="6" t="str">
        <f>IF(G93="","",IF(AND('atp - h2h'!J93&gt;=coeff!$B$4,(G93*E93-1)&gt;=coeff!$B$16),coeff!$B$3/coeff!$B$15*(G93*E93-1)/(G93-1),0))</f>
        <v/>
      </c>
    </row>
    <row r="94" spans="8:9" x14ac:dyDescent="0.25">
      <c r="H94" s="6" t="str">
        <f>IF(F94="","",IF(AND('atp - h2h'!J94&gt;=coeff!$B$4,(D94*F94-1)&gt;=coeff!$B$16),coeff!$B$3/coeff!$B$15*(D94*F94-1)/(F94-1),0))</f>
        <v/>
      </c>
      <c r="I94" s="6" t="str">
        <f>IF(G94="","",IF(AND('atp - h2h'!J94&gt;=coeff!$B$4,(G94*E94-1)&gt;=coeff!$B$16),coeff!$B$3/coeff!$B$15*(G94*E94-1)/(G94-1),0))</f>
        <v/>
      </c>
    </row>
    <row r="95" spans="8:9" x14ac:dyDescent="0.25">
      <c r="H95" s="6" t="str">
        <f>IF(F95="","",IF(AND('atp - h2h'!J95&gt;=coeff!$B$4,(D95*F95-1)&gt;=coeff!$B$16),coeff!$B$3/coeff!$B$15*(D95*F95-1)/(F95-1),0))</f>
        <v/>
      </c>
      <c r="I95" s="6" t="str">
        <f>IF(G95="","",IF(AND('atp - h2h'!J95&gt;=coeff!$B$4,(G95*E95-1)&gt;=coeff!$B$16),coeff!$B$3/coeff!$B$15*(G95*E95-1)/(G95-1),0))</f>
        <v/>
      </c>
    </row>
    <row r="96" spans="8:9" x14ac:dyDescent="0.25">
      <c r="H96" s="6" t="str">
        <f>IF(F96="","",IF(AND('atp - h2h'!J96&gt;=coeff!$B$4,(D96*F96-1)&gt;=coeff!$B$16),coeff!$B$3/coeff!$B$15*(D96*F96-1)/(F96-1),0))</f>
        <v/>
      </c>
      <c r="I96" s="6" t="str">
        <f>IF(G96="","",IF(AND('atp - h2h'!J96&gt;=coeff!$B$4,(G96*E96-1)&gt;=coeff!$B$16),coeff!$B$3/coeff!$B$15*(G96*E96-1)/(G96-1),0))</f>
        <v/>
      </c>
    </row>
    <row r="97" spans="8:9" x14ac:dyDescent="0.25">
      <c r="H97" s="6" t="str">
        <f>IF(F97="","",IF(AND('atp - h2h'!J97&gt;=coeff!$B$4,(D97*F97-1)&gt;=coeff!$B$16),coeff!$B$3/coeff!$B$15*(D97*F97-1)/(F97-1),0))</f>
        <v/>
      </c>
      <c r="I97" s="6" t="str">
        <f>IF(G97="","",IF(AND('atp - h2h'!J97&gt;=coeff!$B$4,(G97*E97-1)&gt;=coeff!$B$16),coeff!$B$3/coeff!$B$15*(G97*E97-1)/(G97-1),0))</f>
        <v/>
      </c>
    </row>
    <row r="98" spans="8:9" x14ac:dyDescent="0.25">
      <c r="H98" s="6" t="str">
        <f>IF(F98="","",IF(AND('atp - h2h'!J98&gt;=coeff!$B$4,(D98*F98-1)&gt;=coeff!$B$16),coeff!$B$3/coeff!$B$15*(D98*F98-1)/(F98-1),0))</f>
        <v/>
      </c>
      <c r="I98" s="6" t="str">
        <f>IF(G98="","",IF(AND('atp - h2h'!J98&gt;=coeff!$B$4,(G98*E98-1)&gt;=coeff!$B$16),coeff!$B$3/coeff!$B$15*(G98*E98-1)/(G98-1),0))</f>
        <v/>
      </c>
    </row>
    <row r="99" spans="8:9" x14ac:dyDescent="0.25">
      <c r="H99" s="6" t="str">
        <f>IF(F99="","",IF(AND('atp - h2h'!J99&gt;=coeff!$B$4,(D99*F99-1)&gt;=coeff!$B$16),coeff!$B$3/coeff!$B$15*(D99*F99-1)/(F99-1),0))</f>
        <v/>
      </c>
      <c r="I99" s="6" t="str">
        <f>IF(G99="","",IF(AND('atp - h2h'!J99&gt;=coeff!$B$4,(G99*E99-1)&gt;=coeff!$B$16),coeff!$B$3/coeff!$B$15*(G99*E99-1)/(G99-1),0))</f>
        <v/>
      </c>
    </row>
    <row r="100" spans="8:9" x14ac:dyDescent="0.25">
      <c r="H100" s="6" t="str">
        <f>IF(F100="","",IF(AND('atp - h2h'!J100&gt;=coeff!$B$4,(D100*F100-1)&gt;=coeff!$B$16),coeff!$B$3/coeff!$B$15*(D100*F100-1)/(F100-1),0))</f>
        <v/>
      </c>
      <c r="I100" s="6" t="str">
        <f>IF(G100="","",IF(AND('atp - h2h'!J100&gt;=coeff!$B$4,(G100*E100-1)&gt;=coeff!$B$16),coeff!$B$3/coeff!$B$15*(G100*E100-1)/(G100-1),0))</f>
        <v/>
      </c>
    </row>
    <row r="101" spans="8:9" x14ac:dyDescent="0.25">
      <c r="H101" s="6" t="str">
        <f>IF(F101="","",IF(AND('atp - h2h'!J101&gt;=coeff!$B$4,(D101*F101-1)&gt;=coeff!$B$16),coeff!$B$3/coeff!$B$15*(D101*F101-1)/(F101-1),0))</f>
        <v/>
      </c>
      <c r="I101" s="6" t="str">
        <f>IF(G101="","",IF(AND('atp - h2h'!J101&gt;=coeff!$B$4,(G101*E101-1)&gt;=coeff!$B$16),coeff!$B$3/coeff!$B$15*(G101*E101-1)/(G101-1),0))</f>
        <v/>
      </c>
    </row>
    <row r="102" spans="8:9" x14ac:dyDescent="0.25">
      <c r="H102" s="6" t="str">
        <f>IF(F102="","",IF(AND('atp - h2h'!J102&gt;=coeff!$B$4,(D102*F102-1)&gt;=coeff!$B$16),coeff!$B$3/coeff!$B$15*(D102*F102-1)/(F102-1),0))</f>
        <v/>
      </c>
      <c r="I102" s="6" t="str">
        <f>IF(G102="","",IF(AND('atp - h2h'!J102&gt;=coeff!$B$4,(G102*E102-1)&gt;=coeff!$B$16),coeff!$B$3/coeff!$B$15*(G102*E102-1)/(G102-1),0))</f>
        <v/>
      </c>
    </row>
    <row r="103" spans="8:9" x14ac:dyDescent="0.25">
      <c r="H103" s="6" t="str">
        <f>IF(F103="","",IF(AND('atp - h2h'!J103&gt;=coeff!$B$4,(D103*F103-1)&gt;=coeff!$B$16),coeff!$B$3/coeff!$B$15*(D103*F103-1)/(F103-1),0))</f>
        <v/>
      </c>
      <c r="I103" s="6" t="str">
        <f>IF(G103="","",IF(AND('atp - h2h'!J103&gt;=coeff!$B$4,(G103*E103-1)&gt;=coeff!$B$16),coeff!$B$3/coeff!$B$15*(G103*E103-1)/(G103-1),0))</f>
        <v/>
      </c>
    </row>
    <row r="104" spans="8:9" x14ac:dyDescent="0.25">
      <c r="H104" s="6" t="str">
        <f>IF(F104="","",IF(AND('atp - h2h'!J104&gt;=coeff!$B$4,(D104*F104-1)&gt;=coeff!$B$16),coeff!$B$3/coeff!$B$15*(D104*F104-1)/(F104-1),0))</f>
        <v/>
      </c>
      <c r="I104" s="6" t="str">
        <f>IF(G104="","",IF(AND('atp - h2h'!J104&gt;=coeff!$B$4,(G104*E104-1)&gt;=coeff!$B$16),coeff!$B$3/coeff!$B$15*(G104*E104-1)/(G104-1),0))</f>
        <v/>
      </c>
    </row>
    <row r="105" spans="8:9" x14ac:dyDescent="0.25">
      <c r="H105" s="6" t="str">
        <f>IF(F105="","",IF(AND('atp - h2h'!J105&gt;=coeff!$B$4,(D105*F105-1)&gt;=coeff!$B$16),coeff!$B$3/coeff!$B$15*(D105*F105-1)/(F105-1),0))</f>
        <v/>
      </c>
      <c r="I105" s="6" t="str">
        <f>IF(G105="","",IF(AND('atp - h2h'!J105&gt;=coeff!$B$4,(G105*E105-1)&gt;=coeff!$B$16),coeff!$B$3/coeff!$B$15*(G105*E105-1)/(G105-1),0))</f>
        <v/>
      </c>
    </row>
    <row r="106" spans="8:9" x14ac:dyDescent="0.25">
      <c r="H106" s="6" t="str">
        <f>IF(F106="","",IF(AND('atp - h2h'!J106&gt;=coeff!$B$4,(D106*F106-1)&gt;=coeff!$B$16),coeff!$B$3/coeff!$B$15*(D106*F106-1)/(F106-1),0))</f>
        <v/>
      </c>
      <c r="I106" s="6" t="str">
        <f>IF(G106="","",IF(AND('atp - h2h'!J106&gt;=coeff!$B$4,(G106*E106-1)&gt;=coeff!$B$16),coeff!$B$3/coeff!$B$15*(G106*E106-1)/(G106-1),0))</f>
        <v/>
      </c>
    </row>
    <row r="107" spans="8:9" x14ac:dyDescent="0.25">
      <c r="H107" s="6" t="str">
        <f>IF(F107="","",IF(AND('atp - h2h'!J107&gt;=coeff!$B$4,(D107*F107-1)&gt;=coeff!$B$16),coeff!$B$3/coeff!$B$15*(D107*F107-1)/(F107-1),0))</f>
        <v/>
      </c>
      <c r="I107" s="6" t="str">
        <f>IF(G107="","",IF(AND('atp - h2h'!J107&gt;=coeff!$B$4,(G107*E107-1)&gt;=coeff!$B$16),coeff!$B$3/coeff!$B$15*(G107*E107-1)/(G107-1),0))</f>
        <v/>
      </c>
    </row>
    <row r="108" spans="8:9" x14ac:dyDescent="0.25">
      <c r="H108" s="6" t="str">
        <f>IF(F108="","",IF(AND('atp - h2h'!J108&gt;=coeff!$B$4,(D108*F108-1)&gt;=coeff!$B$16),coeff!$B$3/coeff!$B$15*(D108*F108-1)/(F108-1),0))</f>
        <v/>
      </c>
      <c r="I108" s="6" t="str">
        <f>IF(G108="","",IF(AND('atp - h2h'!J108&gt;=coeff!$B$4,(G108*E108-1)&gt;=coeff!$B$16),coeff!$B$3/coeff!$B$15*(G108*E108-1)/(G108-1),0))</f>
        <v/>
      </c>
    </row>
    <row r="109" spans="8:9" x14ac:dyDescent="0.25">
      <c r="H109" s="6" t="str">
        <f>IF(F109="","",IF(AND('atp - h2h'!J109&gt;=coeff!$B$4,(D109*F109-1)&gt;=coeff!$B$16),coeff!$B$3/coeff!$B$15*(D109*F109-1)/(F109-1),0))</f>
        <v/>
      </c>
      <c r="I109" s="6" t="str">
        <f>IF(G109="","",IF(AND('atp - h2h'!J109&gt;=coeff!$B$4,(G109*E109-1)&gt;=coeff!$B$16),coeff!$B$3/coeff!$B$15*(G109*E109-1)/(G109-1),0))</f>
        <v/>
      </c>
    </row>
    <row r="110" spans="8:9" x14ac:dyDescent="0.25">
      <c r="H110" s="6" t="str">
        <f>IF(F110="","",IF(AND('atp - h2h'!J110&gt;=coeff!$B$4,(D110*F110-1)&gt;=coeff!$B$16),coeff!$B$3/coeff!$B$15*(D110*F110-1)/(F110-1),0))</f>
        <v/>
      </c>
      <c r="I110" s="6" t="str">
        <f>IF(G110="","",IF(AND('atp - h2h'!J110&gt;=coeff!$B$4,(G110*E110-1)&gt;=coeff!$B$16),coeff!$B$3/coeff!$B$15*(G110*E110-1)/(G110-1),0))</f>
        <v/>
      </c>
    </row>
    <row r="111" spans="8:9" x14ac:dyDescent="0.25">
      <c r="H111" s="6" t="str">
        <f>IF(F111="","",IF(AND('atp - h2h'!J111&gt;=coeff!$B$4,(D111*F111-1)&gt;=coeff!$B$16),coeff!$B$3/coeff!$B$15*(D111*F111-1)/(F111-1),0))</f>
        <v/>
      </c>
      <c r="I111" s="6" t="str">
        <f>IF(G111="","",IF(AND('atp - h2h'!J111&gt;=coeff!$B$4,(G111*E111-1)&gt;=coeff!$B$16),coeff!$B$3/coeff!$B$15*(G111*E111-1)/(G111-1),0))</f>
        <v/>
      </c>
    </row>
    <row r="112" spans="8:9" x14ac:dyDescent="0.25">
      <c r="H112" s="6" t="str">
        <f>IF(F112="","",IF(AND('atp - h2h'!J112&gt;=coeff!$B$4,(D112*F112-1)&gt;=coeff!$B$16),coeff!$B$3/coeff!$B$15*(D112*F112-1)/(F112-1),0))</f>
        <v/>
      </c>
      <c r="I112" s="6" t="str">
        <f>IF(G112="","",IF(AND('atp - h2h'!J112&gt;=coeff!$B$4,(G112*E112-1)&gt;=coeff!$B$16),coeff!$B$3/coeff!$B$15*(G112*E112-1)/(G112-1),0))</f>
        <v/>
      </c>
    </row>
    <row r="113" spans="8:9" x14ac:dyDescent="0.25">
      <c r="H113" s="6" t="str">
        <f>IF(F113="","",IF(AND('atp - h2h'!J113&gt;=coeff!$B$4,(D113*F113-1)&gt;=coeff!$B$16),coeff!$B$3/coeff!$B$15*(D113*F113-1)/(F113-1),0))</f>
        <v/>
      </c>
      <c r="I113" s="6" t="str">
        <f>IF(G113="","",IF(AND('atp - h2h'!J113&gt;=coeff!$B$4,(G113*E113-1)&gt;=coeff!$B$16),coeff!$B$3/coeff!$B$15*(G113*E113-1)/(G113-1),0))</f>
        <v/>
      </c>
    </row>
    <row r="114" spans="8:9" x14ac:dyDescent="0.25">
      <c r="H114" s="6" t="str">
        <f>IF(F114="","",IF(AND('atp - h2h'!J114&gt;=coeff!$B$4,(D114*F114-1)&gt;=coeff!$B$16),coeff!$B$3/coeff!$B$15*(D114*F114-1)/(F114-1),0))</f>
        <v/>
      </c>
      <c r="I114" s="6" t="str">
        <f>IF(G114="","",IF(AND('atp - h2h'!J114&gt;=coeff!$B$4,(G114*E114-1)&gt;=coeff!$B$16),coeff!$B$3/coeff!$B$15*(G114*E114-1)/(G114-1),0))</f>
        <v/>
      </c>
    </row>
    <row r="115" spans="8:9" x14ac:dyDescent="0.25">
      <c r="H115" s="6" t="str">
        <f>IF(F115="","",IF(AND('atp - h2h'!J115&gt;=coeff!$B$4,(D115*F115-1)&gt;=coeff!$B$16),coeff!$B$3/coeff!$B$15*(D115*F115-1)/(F115-1),0))</f>
        <v/>
      </c>
      <c r="I115" s="6" t="str">
        <f>IF(G115="","",IF(AND('atp - h2h'!J115&gt;=coeff!$B$4,(G115*E115-1)&gt;=coeff!$B$16),coeff!$B$3/coeff!$B$15*(G115*E115-1)/(G115-1),0))</f>
        <v/>
      </c>
    </row>
    <row r="116" spans="8:9" x14ac:dyDescent="0.25">
      <c r="H116" s="6" t="str">
        <f>IF(F116="","",IF(AND('atp - h2h'!J116&gt;=coeff!$B$4,(D116*F116-1)&gt;=coeff!$B$16),coeff!$B$3/coeff!$B$15*(D116*F116-1)/(F116-1),0))</f>
        <v/>
      </c>
      <c r="I116" s="6" t="str">
        <f>IF(G116="","",IF(AND('atp - h2h'!J116&gt;=coeff!$B$4,(G116*E116-1)&gt;=coeff!$B$16),coeff!$B$3/coeff!$B$15*(G116*E116-1)/(G116-1),0))</f>
        <v/>
      </c>
    </row>
    <row r="117" spans="8:9" x14ac:dyDescent="0.25">
      <c r="H117" s="6" t="str">
        <f>IF(F117="","",IF(AND('atp - h2h'!J117&gt;=coeff!$B$4,(D117*F117-1)&gt;=coeff!$B$16),coeff!$B$3/coeff!$B$15*(D117*F117-1)/(F117-1),0))</f>
        <v/>
      </c>
      <c r="I117" s="6" t="str">
        <f>IF(G117="","",IF(AND('atp - h2h'!J117&gt;=coeff!$B$4,(G117*E117-1)&gt;=coeff!$B$16),coeff!$B$3/coeff!$B$15*(G117*E117-1)/(G117-1),0))</f>
        <v/>
      </c>
    </row>
    <row r="118" spans="8:9" x14ac:dyDescent="0.25">
      <c r="H118" s="6" t="str">
        <f>IF(F118="","",IF(AND('atp - h2h'!J118&gt;=coeff!$B$4,(D118*F118-1)&gt;=coeff!$B$16),coeff!$B$3/coeff!$B$15*(D118*F118-1)/(F118-1),0))</f>
        <v/>
      </c>
      <c r="I118" s="6" t="str">
        <f>IF(G118="","",IF(AND('atp - h2h'!J118&gt;=coeff!$B$4,(G118*E118-1)&gt;=coeff!$B$16),coeff!$B$3/coeff!$B$15*(G118*E118-1)/(G118-1),0))</f>
        <v/>
      </c>
    </row>
    <row r="119" spans="8:9" x14ac:dyDescent="0.25">
      <c r="H119" s="6" t="str">
        <f>IF(F119="","",IF(AND('atp - h2h'!J119&gt;=coeff!$B$4,(D119*F119-1)&gt;=coeff!$B$16),coeff!$B$3/coeff!$B$15*(D119*F119-1)/(F119-1),0))</f>
        <v/>
      </c>
      <c r="I119" s="6" t="str">
        <f>IF(G119="","",IF(AND('atp - h2h'!J119&gt;=coeff!$B$4,(G119*E119-1)&gt;=coeff!$B$16),coeff!$B$3/coeff!$B$15*(G119*E119-1)/(G119-1),0))</f>
        <v/>
      </c>
    </row>
    <row r="120" spans="8:9" x14ac:dyDescent="0.25">
      <c r="H120" s="6" t="str">
        <f>IF(F120="","",IF(AND('atp - h2h'!J120&gt;=coeff!$B$4,(D120*F120-1)&gt;=coeff!$B$16),coeff!$B$3/coeff!$B$15*(D120*F120-1)/(F120-1),0))</f>
        <v/>
      </c>
      <c r="I120" s="6" t="str">
        <f>IF(G120="","",IF(AND('atp - h2h'!J120&gt;=coeff!$B$4,(G120*E120-1)&gt;=coeff!$B$16),coeff!$B$3/coeff!$B$15*(G120*E120-1)/(G120-1),0))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B120"/>
  <sheetViews>
    <sheetView workbookViewId="0">
      <selection activeCell="A3" sqref="A3"/>
    </sheetView>
  </sheetViews>
  <sheetFormatPr defaultRowHeight="15" x14ac:dyDescent="0.25"/>
  <cols>
    <col min="1" max="1" width="28" bestFit="1" customWidth="1"/>
    <col min="2" max="2" width="20.28515625" bestFit="1" customWidth="1"/>
    <col min="3" max="3" width="22" bestFit="1" customWidth="1"/>
    <col min="5" max="5" width="9.42578125" bestFit="1" customWidth="1"/>
    <col min="6" max="6" width="9.85546875" bestFit="1" customWidth="1"/>
    <col min="7" max="7" width="11.140625" bestFit="1" customWidth="1"/>
    <col min="8" max="8" width="10.140625" bestFit="1" customWidth="1"/>
    <col min="9" max="9" width="11.42578125" bestFit="1" customWidth="1"/>
    <col min="13" max="13" width="57.5703125" bestFit="1" customWidth="1"/>
    <col min="14" max="14" width="20.28515625" bestFit="1" customWidth="1"/>
    <col min="15" max="15" width="22" bestFit="1" customWidth="1"/>
    <col min="16" max="16" width="8.140625" bestFit="1" customWidth="1"/>
    <col min="17" max="54" width="7.140625" bestFit="1" customWidth="1"/>
  </cols>
  <sheetData>
    <row r="1" spans="1:54" x14ac:dyDescent="0.25">
      <c r="M1" t="s">
        <v>60</v>
      </c>
    </row>
    <row r="3" spans="1:54" s="4" customFormat="1" x14ac:dyDescent="0.25">
      <c r="A3" s="4" t="s">
        <v>4</v>
      </c>
      <c r="B3" s="4" t="s">
        <v>5</v>
      </c>
      <c r="C3" s="4" t="s">
        <v>6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M3" s="4" t="s">
        <v>4</v>
      </c>
      <c r="N3" s="4" t="s">
        <v>5</v>
      </c>
      <c r="O3" s="4" t="s">
        <v>6</v>
      </c>
      <c r="P3" s="4">
        <v>12.5</v>
      </c>
      <c r="Q3" s="4">
        <v>13.5</v>
      </c>
      <c r="R3" s="4">
        <v>14.5</v>
      </c>
      <c r="S3" s="4">
        <v>15.5</v>
      </c>
      <c r="T3" s="4">
        <v>16.5</v>
      </c>
      <c r="U3" s="4">
        <v>17.5</v>
      </c>
      <c r="V3" s="4">
        <v>18.5</v>
      </c>
      <c r="W3" s="4">
        <v>19.5</v>
      </c>
      <c r="X3" s="4">
        <v>20.5</v>
      </c>
      <c r="Y3" s="4">
        <v>21.5</v>
      </c>
      <c r="Z3" s="4">
        <v>22.5</v>
      </c>
      <c r="AA3" s="4">
        <v>23.5</v>
      </c>
      <c r="AB3" s="4">
        <v>24.5</v>
      </c>
      <c r="AC3" s="4">
        <v>25.5</v>
      </c>
      <c r="AD3" s="4">
        <v>26.5</v>
      </c>
      <c r="AE3" s="4">
        <v>27.5</v>
      </c>
      <c r="AF3" s="4">
        <v>28.5</v>
      </c>
      <c r="AG3" s="4">
        <v>29.5</v>
      </c>
      <c r="AH3" s="4">
        <v>30.5</v>
      </c>
      <c r="AI3" s="4">
        <v>31.5</v>
      </c>
      <c r="AJ3" s="4">
        <v>32.5</v>
      </c>
      <c r="AK3" s="4">
        <v>33.5</v>
      </c>
      <c r="AL3" s="4">
        <v>34.5</v>
      </c>
      <c r="AM3" s="4">
        <v>35.5</v>
      </c>
      <c r="AN3" s="4">
        <v>36.5</v>
      </c>
      <c r="AO3" s="4">
        <v>37.5</v>
      </c>
      <c r="AP3" s="4">
        <v>38.5</v>
      </c>
      <c r="AQ3" s="4">
        <v>39.5</v>
      </c>
      <c r="AR3" s="4">
        <v>40.5</v>
      </c>
      <c r="AS3" s="4">
        <v>41.5</v>
      </c>
      <c r="AT3" s="4">
        <v>42.5</v>
      </c>
      <c r="AU3" s="4">
        <v>43.5</v>
      </c>
      <c r="AV3" s="4">
        <v>44.5</v>
      </c>
      <c r="AW3" s="4">
        <v>45.5</v>
      </c>
      <c r="AX3" s="4">
        <v>46.5</v>
      </c>
      <c r="AY3" s="4">
        <v>47.5</v>
      </c>
      <c r="AZ3" s="4">
        <v>48.5</v>
      </c>
      <c r="BA3" s="4">
        <v>49.5</v>
      </c>
      <c r="BB3" s="4">
        <v>50.5</v>
      </c>
    </row>
    <row r="4" spans="1:54" x14ac:dyDescent="0.25">
      <c r="A4" t="s">
        <v>61</v>
      </c>
      <c r="B4" t="s">
        <v>62</v>
      </c>
      <c r="C4" t="s">
        <v>63</v>
      </c>
      <c r="E4" s="41" t="str">
        <f>IF(D4="","",IF(ISERROR(HLOOKUP(D4,$P$3:BB4,ROW()-2,FALSE))=FALSE,HLOOKUP(D4,$P$3:BB4,ROW()-2,FALSE),(HLOOKUP(D4-0.5,$P$3:BB4,ROW()-2,FALSE)+HLOOKUP(D4+0.5,$P$3:BB4,ROW()-2,FALSE))/2))</f>
        <v/>
      </c>
      <c r="H4" s="6" t="str">
        <f>IF(F4="","",IF(AND('atp - h2h'!J4&gt;=coeff!$B$4,(E4*F4-1)&gt;=coeff!$B$20),coeff!$B$3/coeff!$B$19*(E4*F4-1)/(F4-1),0))</f>
        <v/>
      </c>
      <c r="I4" s="6" t="str">
        <f>IF(G4="","",IF(AND('atp - h2h'!J4&gt;=coeff!$B$4,(G4*(1-E4)-1)&gt;=coeff!$B$20),coeff!$B$3/coeff!$B$19*(G4*(1-E4)-1)/(G4-1),0))</f>
        <v/>
      </c>
      <c r="M4" t="s">
        <v>61</v>
      </c>
      <c r="N4" t="s">
        <v>62</v>
      </c>
      <c r="O4" t="s">
        <v>63</v>
      </c>
      <c r="P4" t="e">
        <v>#REF!</v>
      </c>
      <c r="Q4" t="e">
        <v>#REF!</v>
      </c>
      <c r="R4" t="e">
        <v>#REF!</v>
      </c>
      <c r="S4" t="e">
        <v>#REF!</v>
      </c>
      <c r="T4" t="e">
        <v>#REF!</v>
      </c>
      <c r="U4" t="e">
        <v>#REF!</v>
      </c>
      <c r="V4" t="e">
        <v>#REF!</v>
      </c>
      <c r="W4" t="e">
        <v>#REF!</v>
      </c>
      <c r="X4" t="e">
        <v>#REF!</v>
      </c>
      <c r="Y4" t="e">
        <v>#REF!</v>
      </c>
      <c r="Z4" t="e">
        <v>#REF!</v>
      </c>
      <c r="AA4" t="e">
        <v>#REF!</v>
      </c>
      <c r="AB4" t="e">
        <v>#REF!</v>
      </c>
      <c r="AC4" t="e">
        <v>#REF!</v>
      </c>
      <c r="AD4" t="e">
        <v>#REF!</v>
      </c>
      <c r="AE4" t="e">
        <v>#REF!</v>
      </c>
      <c r="AF4" t="e">
        <v>#REF!</v>
      </c>
      <c r="AG4" t="e">
        <v>#REF!</v>
      </c>
      <c r="AH4" t="e">
        <v>#REF!</v>
      </c>
      <c r="AI4" t="e">
        <v>#REF!</v>
      </c>
      <c r="AJ4" t="e">
        <v>#REF!</v>
      </c>
      <c r="AK4" t="e">
        <v>#REF!</v>
      </c>
      <c r="AL4" t="e">
        <v>#REF!</v>
      </c>
      <c r="AM4" t="e">
        <v>#REF!</v>
      </c>
      <c r="AN4" t="e">
        <v>#REF!</v>
      </c>
      <c r="AO4" t="e">
        <v>#REF!</v>
      </c>
      <c r="AP4" t="e">
        <v>#REF!</v>
      </c>
      <c r="AQ4" t="e">
        <v>#REF!</v>
      </c>
      <c r="AR4" t="e">
        <v>#REF!</v>
      </c>
      <c r="AS4" t="e">
        <v>#REF!</v>
      </c>
      <c r="AT4" t="e">
        <v>#REF!</v>
      </c>
      <c r="AU4" t="e">
        <v>#REF!</v>
      </c>
      <c r="AV4" t="e">
        <v>#REF!</v>
      </c>
      <c r="AW4" t="e">
        <v>#REF!</v>
      </c>
      <c r="AX4" t="e">
        <v>#REF!</v>
      </c>
      <c r="AY4" t="e">
        <v>#REF!</v>
      </c>
      <c r="AZ4" t="e">
        <v>#REF!</v>
      </c>
      <c r="BA4" t="e">
        <v>#REF!</v>
      </c>
      <c r="BB4" t="e">
        <v>#REF!</v>
      </c>
    </row>
    <row r="5" spans="1:54" x14ac:dyDescent="0.25">
      <c r="A5" t="s">
        <v>61</v>
      </c>
      <c r="B5" t="s">
        <v>64</v>
      </c>
      <c r="C5" t="s">
        <v>65</v>
      </c>
      <c r="E5" s="41" t="str">
        <f>IF(D5="","",IF(ISERROR(HLOOKUP(D5,$P$3:BB5,ROW()-2,FALSE))=FALSE,HLOOKUP(D5,$P$3:BB5,ROW()-2,FALSE),(HLOOKUP(D5-0.5,$P$3:BB5,ROW()-2,FALSE)+HLOOKUP(D5+0.5,$P$3:BB5,ROW()-2,FALSE))/2))</f>
        <v/>
      </c>
      <c r="H5" s="6" t="str">
        <f>IF(F5="","",IF(AND('atp - h2h'!J5&gt;=coeff!$B$4,(E5*F5-1)&gt;=coeff!$B$20),coeff!$B$3/coeff!$B$19*(E5*F5-1)/(F5-1),0))</f>
        <v/>
      </c>
      <c r="I5" s="6" t="str">
        <f>IF(G5="","",IF(AND('atp - h2h'!J5&gt;=coeff!$B$4,(G5*(1-E5)-1)&gt;=coeff!$B$20),coeff!$B$3/coeff!$B$19*(G5*(1-E5)-1)/(G5-1),0))</f>
        <v/>
      </c>
      <c r="M5" t="s">
        <v>61</v>
      </c>
      <c r="N5" t="s">
        <v>64</v>
      </c>
      <c r="O5" t="s">
        <v>65</v>
      </c>
      <c r="P5" t="e">
        <v>#REF!</v>
      </c>
      <c r="Q5" t="e">
        <v>#REF!</v>
      </c>
      <c r="R5" t="e">
        <v>#REF!</v>
      </c>
      <c r="S5" t="e">
        <v>#REF!</v>
      </c>
      <c r="T5" t="e">
        <v>#REF!</v>
      </c>
      <c r="U5" t="e">
        <v>#REF!</v>
      </c>
      <c r="V5" t="e">
        <v>#REF!</v>
      </c>
      <c r="W5" t="e">
        <v>#REF!</v>
      </c>
      <c r="X5" t="e">
        <v>#REF!</v>
      </c>
      <c r="Y5" t="e">
        <v>#REF!</v>
      </c>
      <c r="Z5" t="e">
        <v>#REF!</v>
      </c>
      <c r="AA5" t="e">
        <v>#REF!</v>
      </c>
      <c r="AB5" t="e">
        <v>#REF!</v>
      </c>
      <c r="AC5" t="e">
        <v>#REF!</v>
      </c>
      <c r="AD5" t="e">
        <v>#REF!</v>
      </c>
      <c r="AE5" t="e">
        <v>#REF!</v>
      </c>
      <c r="AF5" t="e">
        <v>#REF!</v>
      </c>
      <c r="AG5" t="e">
        <v>#REF!</v>
      </c>
      <c r="AH5" t="e">
        <v>#REF!</v>
      </c>
      <c r="AI5" t="e">
        <v>#REF!</v>
      </c>
      <c r="AJ5" t="e">
        <v>#REF!</v>
      </c>
      <c r="AK5" t="e">
        <v>#REF!</v>
      </c>
      <c r="AL5" t="e">
        <v>#REF!</v>
      </c>
      <c r="AM5" t="e">
        <v>#REF!</v>
      </c>
      <c r="AN5" t="e">
        <v>#REF!</v>
      </c>
      <c r="AO5" t="e">
        <v>#REF!</v>
      </c>
      <c r="AP5" t="e">
        <v>#REF!</v>
      </c>
      <c r="AQ5" t="e">
        <v>#REF!</v>
      </c>
      <c r="AR5" t="e">
        <v>#REF!</v>
      </c>
      <c r="AS5" t="e">
        <v>#REF!</v>
      </c>
      <c r="AT5" t="e">
        <v>#REF!</v>
      </c>
      <c r="AU5" t="e">
        <v>#REF!</v>
      </c>
      <c r="AV5" t="e">
        <v>#REF!</v>
      </c>
      <c r="AW5" t="e">
        <v>#REF!</v>
      </c>
      <c r="AX5" t="e">
        <v>#REF!</v>
      </c>
      <c r="AY5" t="e">
        <v>#REF!</v>
      </c>
      <c r="AZ5" t="e">
        <v>#REF!</v>
      </c>
      <c r="BA5" t="e">
        <v>#REF!</v>
      </c>
      <c r="BB5" t="e">
        <v>#REF!</v>
      </c>
    </row>
    <row r="6" spans="1:54" x14ac:dyDescent="0.25">
      <c r="A6" t="s">
        <v>61</v>
      </c>
      <c r="B6" t="s">
        <v>66</v>
      </c>
      <c r="C6" t="s">
        <v>67</v>
      </c>
      <c r="E6" s="41" t="str">
        <f>IF(D6="","",IF(ISERROR(HLOOKUP(D6,$P$3:BB6,ROW()-2,FALSE))=FALSE,HLOOKUP(D6,$P$3:BB6,ROW()-2,FALSE),(HLOOKUP(D6-0.5,$P$3:BB6,ROW()-2,FALSE)+HLOOKUP(D6+0.5,$P$3:BB6,ROW()-2,FALSE))/2))</f>
        <v/>
      </c>
      <c r="H6" s="6" t="str">
        <f>IF(F6="","",IF(AND('atp - h2h'!J6&gt;=coeff!$B$4,(E6*F6-1)&gt;=coeff!$B$20),coeff!$B$3/coeff!$B$19*(E6*F6-1)/(F6-1),0))</f>
        <v/>
      </c>
      <c r="I6" s="6" t="str">
        <f>IF(G6="","",IF(AND('atp - h2h'!J6&gt;=coeff!$B$4,(G6*(1-E6)-1)&gt;=coeff!$B$20),coeff!$B$3/coeff!$B$19*(G6*(1-E6)-1)/(G6-1),0))</f>
        <v/>
      </c>
      <c r="M6" t="s">
        <v>61</v>
      </c>
      <c r="N6" t="s">
        <v>66</v>
      </c>
      <c r="O6" t="s">
        <v>67</v>
      </c>
      <c r="P6" s="3">
        <v>0.39400000000000002</v>
      </c>
      <c r="Q6" s="3">
        <v>1.4999999999999999E-2</v>
      </c>
      <c r="R6" s="3">
        <v>4.0000000000000001E-3</v>
      </c>
      <c r="S6" s="3">
        <v>2E-3</v>
      </c>
      <c r="T6" s="3">
        <v>2E-3</v>
      </c>
      <c r="U6" s="3">
        <v>2E-3</v>
      </c>
      <c r="V6" s="3">
        <v>2E-3</v>
      </c>
      <c r="W6" s="3">
        <v>2E-3</v>
      </c>
      <c r="X6" s="3">
        <v>2E-3</v>
      </c>
      <c r="Y6" s="3">
        <v>2E-3</v>
      </c>
      <c r="Z6" s="3">
        <v>3.0000000000000001E-3</v>
      </c>
      <c r="AA6" s="3">
        <v>7.0000000000000001E-3</v>
      </c>
      <c r="AB6" s="3">
        <v>6.0000000000000001E-3</v>
      </c>
      <c r="AC6" s="3">
        <v>4.0000000000000001E-3</v>
      </c>
      <c r="AD6" s="3">
        <v>3.0000000000000001E-3</v>
      </c>
      <c r="AE6" s="3">
        <v>2E-3</v>
      </c>
      <c r="AF6" s="3">
        <v>1E-3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</row>
    <row r="7" spans="1:54" x14ac:dyDescent="0.25">
      <c r="A7" t="s">
        <v>61</v>
      </c>
      <c r="B7" t="s">
        <v>68</v>
      </c>
      <c r="C7" t="s">
        <v>69</v>
      </c>
      <c r="D7">
        <v>22.5</v>
      </c>
      <c r="E7" s="41">
        <f>IF(D7="","",IF(ISERROR(HLOOKUP(D7,$P$3:BB7,ROW()-2,FALSE))=FALSE,HLOOKUP(D7,$P$3:BB7,ROW()-2,FALSE),(HLOOKUP(D7-0.5,$P$3:BB7,ROW()-2,FALSE)+HLOOKUP(D7+0.5,$P$3:BB7,ROW()-2,FALSE))/2))</f>
        <v>3.0000000000000001E-3</v>
      </c>
      <c r="F7">
        <v>1.93</v>
      </c>
      <c r="G7">
        <v>1.93</v>
      </c>
      <c r="H7" s="6">
        <f>IF(F7="","",IF(AND('atp - h2h'!J7&gt;=coeff!$B$4,(E7*F7-1)&gt;=coeff!$B$20),coeff!$B$3/coeff!$B$19*(E7*F7-1)/(F7-1),0))</f>
        <v>0</v>
      </c>
      <c r="I7" s="6">
        <f>IF(G7="","",IF(AND('atp - h2h'!J7&gt;=coeff!$B$4,(G7*(1-E7)-1)&gt;=coeff!$B$20),coeff!$B$3/coeff!$B$19*(G7*(1-E7)-1)/(G7-1),0))</f>
        <v>496.88709677419354</v>
      </c>
      <c r="M7" t="s">
        <v>61</v>
      </c>
      <c r="N7" t="s">
        <v>68</v>
      </c>
      <c r="O7" t="s">
        <v>69</v>
      </c>
      <c r="P7" s="3">
        <v>0.41399999999999998</v>
      </c>
      <c r="Q7" s="3">
        <v>1.6E-2</v>
      </c>
      <c r="R7" s="3">
        <v>4.0000000000000001E-3</v>
      </c>
      <c r="S7" s="3">
        <v>3.0000000000000001E-3</v>
      </c>
      <c r="T7" s="3">
        <v>2E-3</v>
      </c>
      <c r="U7" s="3">
        <v>2E-3</v>
      </c>
      <c r="V7" s="3">
        <v>2E-3</v>
      </c>
      <c r="W7" s="3">
        <v>2E-3</v>
      </c>
      <c r="X7" s="3">
        <v>3.0000000000000001E-3</v>
      </c>
      <c r="Y7" s="3">
        <v>2E-3</v>
      </c>
      <c r="Z7" s="3">
        <v>3.0000000000000001E-3</v>
      </c>
      <c r="AA7" s="3">
        <v>7.0000000000000001E-3</v>
      </c>
      <c r="AB7" s="3">
        <v>6.0000000000000001E-3</v>
      </c>
      <c r="AC7" s="3">
        <v>4.0000000000000001E-3</v>
      </c>
      <c r="AD7" s="3">
        <v>4.0000000000000001E-3</v>
      </c>
      <c r="AE7" s="3">
        <v>2E-3</v>
      </c>
      <c r="AF7" s="3">
        <v>1E-3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</row>
    <row r="8" spans="1:54" x14ac:dyDescent="0.25">
      <c r="A8" t="s">
        <v>70</v>
      </c>
      <c r="B8" t="s">
        <v>71</v>
      </c>
      <c r="C8" t="s">
        <v>72</v>
      </c>
      <c r="D8">
        <v>22.5</v>
      </c>
      <c r="E8" s="41">
        <f>IF(D8="","",IF(ISERROR(HLOOKUP(D8,$P$3:BB8,ROW()-2,FALSE))=FALSE,HLOOKUP(D8,$P$3:BB8,ROW()-2,FALSE),(HLOOKUP(D8-0.5,$P$3:BB8,ROW()-2,FALSE)+HLOOKUP(D8+0.5,$P$3:BB8,ROW()-2,FALSE))/2))</f>
        <v>0.39300000000000002</v>
      </c>
      <c r="F8">
        <v>1.99</v>
      </c>
      <c r="G8">
        <v>1.9</v>
      </c>
      <c r="H8" s="6">
        <f>IF(F8="","",IF(AND('atp - h2h'!J8&gt;=coeff!$B$4,(E8*F8-1)&gt;=coeff!$B$20),coeff!$B$3/coeff!$B$19*(E8*F8-1)/(F8-1),0))</f>
        <v>0</v>
      </c>
      <c r="I8" s="6">
        <f>IF(G8="","",IF(AND('atp - h2h'!J8&gt;=coeff!$B$4,(G8*(1-E8)-1)&gt;=coeff!$B$20),coeff!$B$3/coeff!$B$19*(G8*(1-E8)-1)/(G8-1),0))</f>
        <v>85.166666666666671</v>
      </c>
      <c r="M8" t="s">
        <v>70</v>
      </c>
      <c r="N8" t="s">
        <v>71</v>
      </c>
      <c r="O8" t="s">
        <v>72</v>
      </c>
      <c r="P8" s="3">
        <v>1</v>
      </c>
      <c r="Q8" s="3">
        <v>0.99199999999999999</v>
      </c>
      <c r="R8" s="3">
        <v>0.97899999999999998</v>
      </c>
      <c r="S8" s="3">
        <v>0.94699999999999995</v>
      </c>
      <c r="T8" s="3">
        <v>0.88800000000000001</v>
      </c>
      <c r="U8" s="3">
        <v>0.79200000000000004</v>
      </c>
      <c r="V8" s="3">
        <v>0.70099999999999996</v>
      </c>
      <c r="W8" s="3">
        <v>0.61</v>
      </c>
      <c r="X8" s="3">
        <v>0.52900000000000003</v>
      </c>
      <c r="Y8" s="3">
        <v>0.46800000000000003</v>
      </c>
      <c r="Z8" s="3">
        <v>0.39300000000000002</v>
      </c>
      <c r="AA8" s="3">
        <v>0.34599999999999997</v>
      </c>
      <c r="AB8" s="3">
        <v>0.33</v>
      </c>
      <c r="AC8" s="3">
        <v>0.29299999999999998</v>
      </c>
      <c r="AD8" s="3">
        <v>0.252</v>
      </c>
      <c r="AE8" s="3">
        <v>0.221</v>
      </c>
      <c r="AF8" s="3">
        <v>0.186</v>
      </c>
      <c r="AG8" s="3">
        <v>0.14499999999999999</v>
      </c>
      <c r="AH8" s="3">
        <v>0.11</v>
      </c>
      <c r="AI8" s="3">
        <v>0.11</v>
      </c>
      <c r="AJ8" s="3">
        <v>0.11</v>
      </c>
      <c r="AK8" s="3">
        <v>0.11</v>
      </c>
      <c r="AL8" s="3">
        <v>0.11</v>
      </c>
      <c r="AM8" s="3">
        <v>0.11</v>
      </c>
      <c r="AN8" s="3">
        <v>0.11</v>
      </c>
      <c r="AO8" s="3">
        <v>0.11</v>
      </c>
      <c r="AP8" s="3">
        <v>0.11</v>
      </c>
      <c r="AQ8" s="3">
        <v>0.11</v>
      </c>
      <c r="AR8" s="3">
        <v>0.11</v>
      </c>
      <c r="AS8" s="3">
        <v>0.11</v>
      </c>
      <c r="AT8" s="3">
        <v>0.11</v>
      </c>
      <c r="AU8" s="3">
        <v>0.11</v>
      </c>
      <c r="AV8" s="3">
        <v>0.11</v>
      </c>
      <c r="AW8" s="3">
        <v>0.11</v>
      </c>
      <c r="AX8" s="3">
        <v>0.11</v>
      </c>
      <c r="AY8" s="3">
        <v>0.11</v>
      </c>
      <c r="AZ8" s="3">
        <v>0.11</v>
      </c>
      <c r="BA8" s="3">
        <v>0.11</v>
      </c>
      <c r="BB8" s="3">
        <v>0.11</v>
      </c>
    </row>
    <row r="9" spans="1:54" x14ac:dyDescent="0.25">
      <c r="A9" t="s">
        <v>70</v>
      </c>
      <c r="B9" t="s">
        <v>73</v>
      </c>
      <c r="C9" t="s">
        <v>74</v>
      </c>
      <c r="D9">
        <v>22</v>
      </c>
      <c r="E9" s="41">
        <f>IF(D9="","",IF(ISERROR(HLOOKUP(D9,$P$3:BB9,ROW()-2,FALSE))=FALSE,HLOOKUP(D9,$P$3:BB9,ROW()-2,FALSE),(HLOOKUP(D9-0.5,$P$3:BB9,ROW()-2,FALSE)+HLOOKUP(D9+0.5,$P$3:BB9,ROW()-2,FALSE))/2))</f>
        <v>0.47450000000000003</v>
      </c>
      <c r="F9">
        <v>1.94</v>
      </c>
      <c r="G9">
        <v>1.91</v>
      </c>
      <c r="H9" s="6">
        <f>IF(F9="","",IF(AND('atp - h2h'!J9&gt;=coeff!$B$4,(E9*F9-1)&gt;=coeff!$B$20),coeff!$B$3/coeff!$B$19*(E9*F9-1)/(F9-1),0))</f>
        <v>0</v>
      </c>
      <c r="I9" s="6">
        <f>IF(G9="","",IF(AND('atp - h2h'!J9&gt;=coeff!$B$4,(G9*(1-E9)-1)&gt;=coeff!$B$20),coeff!$B$3/coeff!$B$19*(G9*(1-E9)-1)/(G9-1),0))</f>
        <v>0</v>
      </c>
      <c r="M9" t="s">
        <v>70</v>
      </c>
      <c r="N9" t="s">
        <v>73</v>
      </c>
      <c r="O9" t="s">
        <v>74</v>
      </c>
      <c r="P9" s="3">
        <v>1</v>
      </c>
      <c r="Q9" s="3">
        <v>0.99399999999999999</v>
      </c>
      <c r="R9" s="3">
        <v>0.98399999999999999</v>
      </c>
      <c r="S9" s="3">
        <v>0.95899999999999996</v>
      </c>
      <c r="T9" s="3">
        <v>0.91100000000000003</v>
      </c>
      <c r="U9" s="3">
        <v>0.82799999999999996</v>
      </c>
      <c r="V9" s="3">
        <v>0.747</v>
      </c>
      <c r="W9" s="3">
        <v>0.65800000000000003</v>
      </c>
      <c r="X9" s="3">
        <v>0.57699999999999996</v>
      </c>
      <c r="Y9" s="3">
        <v>0.51500000000000001</v>
      </c>
      <c r="Z9" s="3">
        <v>0.434</v>
      </c>
      <c r="AA9" s="3">
        <v>0.377</v>
      </c>
      <c r="AB9" s="3">
        <v>0.36199999999999999</v>
      </c>
      <c r="AC9" s="3">
        <v>0.32500000000000001</v>
      </c>
      <c r="AD9" s="3">
        <v>0.28000000000000003</v>
      </c>
      <c r="AE9" s="3">
        <v>0.248</v>
      </c>
      <c r="AF9" s="3">
        <v>0.21299999999999999</v>
      </c>
      <c r="AG9" s="3">
        <v>0.17399999999999999</v>
      </c>
      <c r="AH9" s="3">
        <v>0.13500000000000001</v>
      </c>
      <c r="AI9" s="3">
        <v>0.13500000000000001</v>
      </c>
      <c r="AJ9" s="3">
        <v>0.13500000000000001</v>
      </c>
      <c r="AK9" s="3">
        <v>0.13500000000000001</v>
      </c>
      <c r="AL9" s="3">
        <v>0.13500000000000001</v>
      </c>
      <c r="AM9" s="3">
        <v>0.13500000000000001</v>
      </c>
      <c r="AN9" s="3">
        <v>0.13500000000000001</v>
      </c>
      <c r="AO9" s="3">
        <v>0.13500000000000001</v>
      </c>
      <c r="AP9" s="3">
        <v>0.13500000000000001</v>
      </c>
      <c r="AQ9" s="3">
        <v>0.13500000000000001</v>
      </c>
      <c r="AR9" s="3">
        <v>0.13500000000000001</v>
      </c>
      <c r="AS9" s="3">
        <v>0.13500000000000001</v>
      </c>
      <c r="AT9" s="3">
        <v>0.13500000000000001</v>
      </c>
      <c r="AU9" s="3">
        <v>0.13500000000000001</v>
      </c>
      <c r="AV9" s="3">
        <v>0.13500000000000001</v>
      </c>
      <c r="AW9" s="3">
        <v>0.13500000000000001</v>
      </c>
      <c r="AX9" s="3">
        <v>0.13500000000000001</v>
      </c>
      <c r="AY9" s="3">
        <v>0.13500000000000001</v>
      </c>
      <c r="AZ9" s="3">
        <v>0.13500000000000001</v>
      </c>
      <c r="BA9" s="3">
        <v>0.13500000000000001</v>
      </c>
      <c r="BB9" s="3">
        <v>0.13500000000000001</v>
      </c>
    </row>
    <row r="10" spans="1:54" x14ac:dyDescent="0.25">
      <c r="A10" t="s">
        <v>70</v>
      </c>
      <c r="B10" t="s">
        <v>75</v>
      </c>
      <c r="C10" t="s">
        <v>76</v>
      </c>
      <c r="D10">
        <v>22</v>
      </c>
      <c r="E10" s="41">
        <f>IF(D10="","",IF(ISERROR(HLOOKUP(D10,$P$3:BB10,ROW()-2,FALSE))=FALSE,HLOOKUP(D10,$P$3:BB10,ROW()-2,FALSE),(HLOOKUP(D10-0.5,$P$3:BB10,ROW()-2,FALSE)+HLOOKUP(D10+0.5,$P$3:BB10,ROW()-2,FALSE))/2))</f>
        <v>0.42249999999999999</v>
      </c>
      <c r="F10">
        <v>1.88</v>
      </c>
      <c r="G10">
        <v>1.97</v>
      </c>
      <c r="H10" s="6">
        <f>IF(F10="","",IF(AND('atp - h2h'!J10&gt;=coeff!$B$4,(E10*F10-1)&gt;=coeff!$B$20),coeff!$B$3/coeff!$B$19*(E10*F10-1)/(F10-1),0))</f>
        <v>0</v>
      </c>
      <c r="I10" s="6">
        <f>IF(G10="","",IF(AND('atp - h2h'!J10&gt;=coeff!$B$4,(G10*(1-E10)-1)&gt;=coeff!$B$20),coeff!$B$3/coeff!$B$19*(G10*(1-E10)-1)/(G10-1),0))</f>
        <v>70.966494845360813</v>
      </c>
      <c r="M10" t="s">
        <v>70</v>
      </c>
      <c r="N10" t="s">
        <v>75</v>
      </c>
      <c r="O10" t="s">
        <v>76</v>
      </c>
      <c r="P10" s="3">
        <v>1</v>
      </c>
      <c r="Q10" s="3">
        <v>0.99199999999999999</v>
      </c>
      <c r="R10" s="3">
        <v>0.97799999999999998</v>
      </c>
      <c r="S10" s="3">
        <v>0.94399999999999995</v>
      </c>
      <c r="T10" s="3">
        <v>0.88300000000000001</v>
      </c>
      <c r="U10" s="3">
        <v>0.78500000000000003</v>
      </c>
      <c r="V10" s="3">
        <v>0.69299999999999995</v>
      </c>
      <c r="W10" s="3">
        <v>0.60099999999999998</v>
      </c>
      <c r="X10" s="3">
        <v>0.52100000000000002</v>
      </c>
      <c r="Y10" s="3">
        <v>0.46</v>
      </c>
      <c r="Z10" s="3">
        <v>0.38500000000000001</v>
      </c>
      <c r="AA10" s="3">
        <v>0.34100000000000003</v>
      </c>
      <c r="AB10" s="3">
        <v>0.32500000000000001</v>
      </c>
      <c r="AC10" s="3">
        <v>0.28699999999999998</v>
      </c>
      <c r="AD10" s="3">
        <v>0.248</v>
      </c>
      <c r="AE10" s="3">
        <v>0.216</v>
      </c>
      <c r="AF10" s="3">
        <v>0.18099999999999999</v>
      </c>
      <c r="AG10" s="3">
        <v>0.14099999999999999</v>
      </c>
      <c r="AH10" s="3">
        <v>0.106</v>
      </c>
      <c r="AI10" s="3">
        <v>0.106</v>
      </c>
      <c r="AJ10" s="3">
        <v>0.106</v>
      </c>
      <c r="AK10" s="3">
        <v>0.106</v>
      </c>
      <c r="AL10" s="3">
        <v>0.106</v>
      </c>
      <c r="AM10" s="3">
        <v>0.106</v>
      </c>
      <c r="AN10" s="3">
        <v>0.106</v>
      </c>
      <c r="AO10" s="3">
        <v>0.106</v>
      </c>
      <c r="AP10" s="3">
        <v>0.106</v>
      </c>
      <c r="AQ10" s="3">
        <v>0.106</v>
      </c>
      <c r="AR10" s="3">
        <v>0.106</v>
      </c>
      <c r="AS10" s="3">
        <v>0.106</v>
      </c>
      <c r="AT10" s="3">
        <v>0.106</v>
      </c>
      <c r="AU10" s="3">
        <v>0.106</v>
      </c>
      <c r="AV10" s="3">
        <v>0.106</v>
      </c>
      <c r="AW10" s="3">
        <v>0.106</v>
      </c>
      <c r="AX10" s="3">
        <v>0.106</v>
      </c>
      <c r="AY10" s="3">
        <v>0.106</v>
      </c>
      <c r="AZ10" s="3">
        <v>0.106</v>
      </c>
      <c r="BA10" s="3">
        <v>0.106</v>
      </c>
      <c r="BB10" s="3">
        <v>0.106</v>
      </c>
    </row>
    <row r="11" spans="1:54" x14ac:dyDescent="0.25">
      <c r="A11" t="s">
        <v>70</v>
      </c>
      <c r="B11" t="s">
        <v>77</v>
      </c>
      <c r="C11" t="s">
        <v>53</v>
      </c>
      <c r="D11">
        <v>22.5</v>
      </c>
      <c r="E11" s="41">
        <f>IF(D11="","",IF(ISERROR(HLOOKUP(D11,$P$3:BB11,ROW()-2,FALSE))=FALSE,HLOOKUP(D11,$P$3:BB11,ROW()-2,FALSE),(HLOOKUP(D11-0.5,$P$3:BB11,ROW()-2,FALSE)+HLOOKUP(D11+0.5,$P$3:BB11,ROW()-2,FALSE))/2))</f>
        <v>0.42699999999999999</v>
      </c>
      <c r="F11">
        <v>2</v>
      </c>
      <c r="G11">
        <v>1.89</v>
      </c>
      <c r="H11" s="6">
        <f>IF(F11="","",IF(AND('atp - h2h'!J11&gt;=coeff!$B$4,(E11*F11-1)&gt;=coeff!$B$20),coeff!$B$3/coeff!$B$19*(E11*F11-1)/(F11-1),0))</f>
        <v>0</v>
      </c>
      <c r="I11" s="6">
        <f>IF(G11="","",IF(AND('atp - h2h'!J11&gt;=coeff!$B$4,(G11*(1-E11)-1)&gt;=coeff!$B$20),coeff!$B$3/coeff!$B$19*(G11*(1-E11)-1)/(G11-1),0))</f>
        <v>46.612359550561678</v>
      </c>
      <c r="M11" t="s">
        <v>70</v>
      </c>
      <c r="N11" t="s">
        <v>77</v>
      </c>
      <c r="O11" t="s">
        <v>53</v>
      </c>
      <c r="P11" s="3">
        <v>1</v>
      </c>
      <c r="Q11" s="3">
        <v>0.99399999999999999</v>
      </c>
      <c r="R11" s="3">
        <v>0.98399999999999999</v>
      </c>
      <c r="S11" s="3">
        <v>0.95699999999999996</v>
      </c>
      <c r="T11" s="3">
        <v>0.90800000000000003</v>
      </c>
      <c r="U11" s="3">
        <v>0.82299999999999995</v>
      </c>
      <c r="V11" s="3">
        <v>0.74</v>
      </c>
      <c r="W11" s="3">
        <v>0.65</v>
      </c>
      <c r="X11" s="3">
        <v>0.56899999999999995</v>
      </c>
      <c r="Y11" s="3">
        <v>0.50700000000000001</v>
      </c>
      <c r="Z11" s="3">
        <v>0.42699999999999999</v>
      </c>
      <c r="AA11" s="3">
        <v>0.372</v>
      </c>
      <c r="AB11" s="3">
        <v>0.35699999999999998</v>
      </c>
      <c r="AC11" s="3">
        <v>0.31900000000000001</v>
      </c>
      <c r="AD11" s="3">
        <v>0.27600000000000002</v>
      </c>
      <c r="AE11" s="3">
        <v>0.24399999999999999</v>
      </c>
      <c r="AF11" s="3">
        <v>0.20799999999999999</v>
      </c>
      <c r="AG11" s="3">
        <v>0.16900000000000001</v>
      </c>
      <c r="AH11" s="3">
        <v>0.13100000000000001</v>
      </c>
      <c r="AI11" s="3">
        <v>0.13100000000000001</v>
      </c>
      <c r="AJ11" s="3">
        <v>0.13100000000000001</v>
      </c>
      <c r="AK11" s="3">
        <v>0.13100000000000001</v>
      </c>
      <c r="AL11" s="3">
        <v>0.13100000000000001</v>
      </c>
      <c r="AM11" s="3">
        <v>0.13100000000000001</v>
      </c>
      <c r="AN11" s="3">
        <v>0.13100000000000001</v>
      </c>
      <c r="AO11" s="3">
        <v>0.13100000000000001</v>
      </c>
      <c r="AP11" s="3">
        <v>0.13100000000000001</v>
      </c>
      <c r="AQ11" s="3">
        <v>0.13100000000000001</v>
      </c>
      <c r="AR11" s="3">
        <v>0.13100000000000001</v>
      </c>
      <c r="AS11" s="3">
        <v>0.13100000000000001</v>
      </c>
      <c r="AT11" s="3">
        <v>0.13100000000000001</v>
      </c>
      <c r="AU11" s="3">
        <v>0.13100000000000001</v>
      </c>
      <c r="AV11" s="3">
        <v>0.13100000000000001</v>
      </c>
      <c r="AW11" s="3">
        <v>0.13100000000000001</v>
      </c>
      <c r="AX11" s="3">
        <v>0.13100000000000001</v>
      </c>
      <c r="AY11" s="3">
        <v>0.13100000000000001</v>
      </c>
      <c r="AZ11" s="3">
        <v>0.13100000000000001</v>
      </c>
      <c r="BA11" s="3">
        <v>0.13100000000000001</v>
      </c>
      <c r="BB11" s="3">
        <v>0.13100000000000001</v>
      </c>
    </row>
    <row r="12" spans="1:54" x14ac:dyDescent="0.25">
      <c r="A12" t="s">
        <v>70</v>
      </c>
      <c r="B12" t="s">
        <v>78</v>
      </c>
      <c r="C12" t="s">
        <v>79</v>
      </c>
      <c r="D12">
        <v>22</v>
      </c>
      <c r="E12" s="41">
        <f>IF(D12="","",IF(ISERROR(HLOOKUP(D12,$P$3:BB12,ROW()-2,FALSE))=FALSE,HLOOKUP(D12,$P$3:BB12,ROW()-2,FALSE),(HLOOKUP(D12-0.5,$P$3:BB12,ROW()-2,FALSE)+HLOOKUP(D12+0.5,$P$3:BB12,ROW()-2,FALSE))/2))</f>
        <v>0.38149999999999995</v>
      </c>
      <c r="F12">
        <v>1.94</v>
      </c>
      <c r="G12">
        <v>1.94</v>
      </c>
      <c r="H12" s="6">
        <f>IF(F12="","",IF(AND('atp - h2h'!J12&gt;=coeff!$B$4,(E12*F12-1)&gt;=coeff!$B$20),coeff!$B$3/coeff!$B$19*(E12*F12-1)/(F12-1),0))</f>
        <v>0</v>
      </c>
      <c r="I12" s="6">
        <f>IF(G12="","",IF(AND('atp - h2h'!J12&gt;=coeff!$B$4,(G12*(1-E12)-1)&gt;=coeff!$B$20),coeff!$B$3/coeff!$B$19*(G12*(1-E12)-1)/(G12-1),0))</f>
        <v>106.32446808510646</v>
      </c>
      <c r="M12" t="s">
        <v>70</v>
      </c>
      <c r="N12" t="s">
        <v>78</v>
      </c>
      <c r="O12" t="s">
        <v>79</v>
      </c>
      <c r="P12" s="3">
        <v>1</v>
      </c>
      <c r="Q12" s="3">
        <v>0.99</v>
      </c>
      <c r="R12" s="3">
        <v>0.97099999999999997</v>
      </c>
      <c r="S12" s="3">
        <v>0.92800000000000005</v>
      </c>
      <c r="T12" s="3">
        <v>0.85499999999999998</v>
      </c>
      <c r="U12" s="3">
        <v>0.74399999999999999</v>
      </c>
      <c r="V12" s="3">
        <v>0.64400000000000002</v>
      </c>
      <c r="W12" s="3">
        <v>0.55400000000000005</v>
      </c>
      <c r="X12" s="3">
        <v>0.47499999999999998</v>
      </c>
      <c r="Y12" s="3">
        <v>0.41499999999999998</v>
      </c>
      <c r="Z12" s="3">
        <v>0.34799999999999998</v>
      </c>
      <c r="AA12" s="3">
        <v>0.312</v>
      </c>
      <c r="AB12" s="3">
        <v>0.29599999999999999</v>
      </c>
      <c r="AC12" s="3">
        <v>0.25900000000000001</v>
      </c>
      <c r="AD12" s="3">
        <v>0.223</v>
      </c>
      <c r="AE12" s="3">
        <v>0.193</v>
      </c>
      <c r="AF12" s="3">
        <v>0.158</v>
      </c>
      <c r="AG12" s="3">
        <v>0.11799999999999999</v>
      </c>
      <c r="AH12" s="3">
        <v>8.5999999999999993E-2</v>
      </c>
      <c r="AI12" s="3">
        <v>8.5999999999999993E-2</v>
      </c>
      <c r="AJ12" s="3">
        <v>8.5999999999999993E-2</v>
      </c>
      <c r="AK12" s="3">
        <v>8.5999999999999993E-2</v>
      </c>
      <c r="AL12" s="3">
        <v>8.5999999999999993E-2</v>
      </c>
      <c r="AM12" s="3">
        <v>8.5999999999999993E-2</v>
      </c>
      <c r="AN12" s="3">
        <v>8.5999999999999993E-2</v>
      </c>
      <c r="AO12" s="3">
        <v>8.5999999999999993E-2</v>
      </c>
      <c r="AP12" s="3">
        <v>8.5999999999999993E-2</v>
      </c>
      <c r="AQ12" s="3">
        <v>8.5999999999999993E-2</v>
      </c>
      <c r="AR12" s="3">
        <v>8.5999999999999993E-2</v>
      </c>
      <c r="AS12" s="3">
        <v>8.5999999999999993E-2</v>
      </c>
      <c r="AT12" s="3">
        <v>8.5999999999999993E-2</v>
      </c>
      <c r="AU12" s="3">
        <v>8.5999999999999993E-2</v>
      </c>
      <c r="AV12" s="3">
        <v>8.5999999999999993E-2</v>
      </c>
      <c r="AW12" s="3">
        <v>8.5999999999999993E-2</v>
      </c>
      <c r="AX12" s="3">
        <v>8.5999999999999993E-2</v>
      </c>
      <c r="AY12" s="3">
        <v>8.5999999999999993E-2</v>
      </c>
      <c r="AZ12" s="3">
        <v>8.5999999999999993E-2</v>
      </c>
      <c r="BA12" s="3">
        <v>8.5999999999999993E-2</v>
      </c>
      <c r="BB12" s="3">
        <v>8.5999999999999993E-2</v>
      </c>
    </row>
    <row r="13" spans="1:54" x14ac:dyDescent="0.25">
      <c r="A13" t="s">
        <v>70</v>
      </c>
      <c r="B13" t="s">
        <v>80</v>
      </c>
      <c r="C13" t="s">
        <v>81</v>
      </c>
      <c r="D13">
        <v>21.5</v>
      </c>
      <c r="E13" s="41">
        <f>IF(D13="","",IF(ISERROR(HLOOKUP(D13,$P$3:BB13,ROW()-2,FALSE))=FALSE,HLOOKUP(D13,$P$3:BB13,ROW()-2,FALSE),(HLOOKUP(D13-0.5,$P$3:BB13,ROW()-2,FALSE)+HLOOKUP(D13+0.5,$P$3:BB13,ROW()-2,FALSE))/2))</f>
        <v>0.41299999999999998</v>
      </c>
      <c r="F13">
        <v>1.88</v>
      </c>
      <c r="G13">
        <v>1.99</v>
      </c>
      <c r="H13" s="6">
        <f>IF(F13="","",IF(AND('atp - h2h'!J13&gt;=coeff!$B$4,(E13*F13-1)&gt;=coeff!$B$20),coeff!$B$3/coeff!$B$19*(E13*F13-1)/(F13-1),0))</f>
        <v>0</v>
      </c>
      <c r="I13" s="6">
        <f>IF(G13="","",IF(AND('atp - h2h'!J13&gt;=coeff!$B$4,(G13*(1-E13)-1)&gt;=coeff!$B$20),coeff!$B$3/coeff!$B$19*(G13*(1-E13)-1)/(G13-1),0))</f>
        <v>84.914141414141355</v>
      </c>
      <c r="M13" t="s">
        <v>70</v>
      </c>
      <c r="N13" t="s">
        <v>80</v>
      </c>
      <c r="O13" t="s">
        <v>81</v>
      </c>
      <c r="P13" s="3">
        <v>1</v>
      </c>
      <c r="Q13" s="3">
        <v>0.98899999999999999</v>
      </c>
      <c r="R13" s="3">
        <v>0.97099999999999997</v>
      </c>
      <c r="S13" s="3">
        <v>0.92700000000000005</v>
      </c>
      <c r="T13" s="3">
        <v>0.85399999999999998</v>
      </c>
      <c r="U13" s="3">
        <v>0.74199999999999999</v>
      </c>
      <c r="V13" s="3">
        <v>0.64200000000000002</v>
      </c>
      <c r="W13" s="3">
        <v>0.55100000000000005</v>
      </c>
      <c r="X13" s="3">
        <v>0.47299999999999998</v>
      </c>
      <c r="Y13" s="3">
        <v>0.41299999999999998</v>
      </c>
      <c r="Z13" s="3">
        <v>0.34599999999999997</v>
      </c>
      <c r="AA13" s="3">
        <v>0.311</v>
      </c>
      <c r="AB13" s="3">
        <v>0.29499999999999998</v>
      </c>
      <c r="AC13" s="3">
        <v>0.25800000000000001</v>
      </c>
      <c r="AD13" s="3">
        <v>0.222</v>
      </c>
      <c r="AE13" s="3">
        <v>0.192</v>
      </c>
      <c r="AF13" s="3">
        <v>0.157</v>
      </c>
      <c r="AG13" s="3">
        <v>0.11700000000000001</v>
      </c>
      <c r="AH13" s="3">
        <v>8.5000000000000006E-2</v>
      </c>
      <c r="AI13" s="3">
        <v>8.5000000000000006E-2</v>
      </c>
      <c r="AJ13" s="3">
        <v>8.5000000000000006E-2</v>
      </c>
      <c r="AK13" s="3">
        <v>8.5000000000000006E-2</v>
      </c>
      <c r="AL13" s="3">
        <v>8.5000000000000006E-2</v>
      </c>
      <c r="AM13" s="3">
        <v>8.5000000000000006E-2</v>
      </c>
      <c r="AN13" s="3">
        <v>8.5000000000000006E-2</v>
      </c>
      <c r="AO13" s="3">
        <v>8.5000000000000006E-2</v>
      </c>
      <c r="AP13" s="3">
        <v>8.5000000000000006E-2</v>
      </c>
      <c r="AQ13" s="3">
        <v>8.5000000000000006E-2</v>
      </c>
      <c r="AR13" s="3">
        <v>8.5000000000000006E-2</v>
      </c>
      <c r="AS13" s="3">
        <v>8.5000000000000006E-2</v>
      </c>
      <c r="AT13" s="3">
        <v>8.5000000000000006E-2</v>
      </c>
      <c r="AU13" s="3">
        <v>8.5000000000000006E-2</v>
      </c>
      <c r="AV13" s="3">
        <v>8.5000000000000006E-2</v>
      </c>
      <c r="AW13" s="3">
        <v>8.5000000000000006E-2</v>
      </c>
      <c r="AX13" s="3">
        <v>8.5000000000000006E-2</v>
      </c>
      <c r="AY13" s="3">
        <v>8.5000000000000006E-2</v>
      </c>
      <c r="AZ13" s="3">
        <v>8.5000000000000006E-2</v>
      </c>
      <c r="BA13" s="3">
        <v>8.5000000000000006E-2</v>
      </c>
      <c r="BB13" s="3">
        <v>8.5000000000000006E-2</v>
      </c>
    </row>
    <row r="14" spans="1:54" x14ac:dyDescent="0.25">
      <c r="A14" t="s">
        <v>70</v>
      </c>
      <c r="B14" t="s">
        <v>54</v>
      </c>
      <c r="C14" t="s">
        <v>82</v>
      </c>
      <c r="D14">
        <v>20</v>
      </c>
      <c r="E14" s="41">
        <f>IF(D14="","",IF(ISERROR(HLOOKUP(D14,$P$3:BB14,ROW()-2,FALSE))=FALSE,HLOOKUP(D14,$P$3:BB14,ROW()-2,FALSE),(HLOOKUP(D14-0.5,$P$3:BB14,ROW()-2,FALSE)+HLOOKUP(D14+0.5,$P$3:BB14,ROW()-2,FALSE))/2))</f>
        <v>0.47299999999999998</v>
      </c>
      <c r="F14">
        <v>1.97</v>
      </c>
      <c r="G14">
        <v>1.92</v>
      </c>
      <c r="H14" s="6">
        <f>IF(F14="","",IF(AND('atp - h2h'!J14&gt;=coeff!$B$4,(E14*F14-1)&gt;=coeff!$B$20),coeff!$B$3/coeff!$B$19*(E14*F14-1)/(F14-1),0))</f>
        <v>0</v>
      </c>
      <c r="I14" s="6">
        <f>IF(G14="","",IF(AND('atp - h2h'!J14&gt;=coeff!$B$4,(G14*(1-E14)-1)&gt;=coeff!$B$20),coeff!$B$3/coeff!$B$19*(G14*(1-E14)-1)/(G14-1),0))</f>
        <v>0</v>
      </c>
      <c r="M14" t="s">
        <v>70</v>
      </c>
      <c r="N14" t="s">
        <v>54</v>
      </c>
      <c r="O14" t="s">
        <v>82</v>
      </c>
      <c r="P14" s="3">
        <v>0.999</v>
      </c>
      <c r="Q14" s="3">
        <v>0.98699999999999999</v>
      </c>
      <c r="R14" s="3">
        <v>0.96299999999999997</v>
      </c>
      <c r="S14" s="3">
        <v>0.91100000000000003</v>
      </c>
      <c r="T14" s="3">
        <v>0.82599999999999996</v>
      </c>
      <c r="U14" s="3">
        <v>0.70499999999999996</v>
      </c>
      <c r="V14" s="3">
        <v>0.59899999999999998</v>
      </c>
      <c r="W14" s="3">
        <v>0.51100000000000001</v>
      </c>
      <c r="X14" s="3">
        <v>0.435</v>
      </c>
      <c r="Y14" s="3">
        <v>0.378</v>
      </c>
      <c r="Z14" s="3">
        <v>0.316</v>
      </c>
      <c r="AA14" s="3">
        <v>0.28799999999999998</v>
      </c>
      <c r="AB14" s="3">
        <v>0.27200000000000002</v>
      </c>
      <c r="AC14" s="3">
        <v>0.23599999999999999</v>
      </c>
      <c r="AD14" s="3">
        <v>0.20300000000000001</v>
      </c>
      <c r="AE14" s="3">
        <v>0.17399999999999999</v>
      </c>
      <c r="AF14" s="3">
        <v>0.14000000000000001</v>
      </c>
      <c r="AG14" s="3">
        <v>0.10100000000000001</v>
      </c>
      <c r="AH14" s="3">
        <v>7.1999999999999995E-2</v>
      </c>
      <c r="AI14" s="3">
        <v>7.1999999999999995E-2</v>
      </c>
      <c r="AJ14" s="3">
        <v>7.1999999999999995E-2</v>
      </c>
      <c r="AK14" s="3">
        <v>7.1999999999999995E-2</v>
      </c>
      <c r="AL14" s="3">
        <v>7.1999999999999995E-2</v>
      </c>
      <c r="AM14" s="3">
        <v>7.1999999999999995E-2</v>
      </c>
      <c r="AN14" s="3">
        <v>7.1999999999999995E-2</v>
      </c>
      <c r="AO14" s="3">
        <v>7.1999999999999995E-2</v>
      </c>
      <c r="AP14" s="3">
        <v>7.1999999999999995E-2</v>
      </c>
      <c r="AQ14" s="3">
        <v>7.1999999999999995E-2</v>
      </c>
      <c r="AR14" s="3">
        <v>7.1999999999999995E-2</v>
      </c>
      <c r="AS14" s="3">
        <v>7.1999999999999995E-2</v>
      </c>
      <c r="AT14" s="3">
        <v>7.1999999999999995E-2</v>
      </c>
      <c r="AU14" s="3">
        <v>7.1999999999999995E-2</v>
      </c>
      <c r="AV14" s="3">
        <v>7.1999999999999995E-2</v>
      </c>
      <c r="AW14" s="3">
        <v>7.1999999999999995E-2</v>
      </c>
      <c r="AX14" s="3">
        <v>7.1999999999999995E-2</v>
      </c>
      <c r="AY14" s="3">
        <v>7.1999999999999995E-2</v>
      </c>
      <c r="AZ14" s="3">
        <v>7.1999999999999995E-2</v>
      </c>
      <c r="BA14" s="3">
        <v>7.1999999999999995E-2</v>
      </c>
      <c r="BB14" s="3">
        <v>7.1999999999999995E-2</v>
      </c>
    </row>
    <row r="15" spans="1:54" x14ac:dyDescent="0.25">
      <c r="A15" t="s">
        <v>70</v>
      </c>
      <c r="B15" t="s">
        <v>83</v>
      </c>
      <c r="C15" t="s">
        <v>84</v>
      </c>
      <c r="D15">
        <v>22</v>
      </c>
      <c r="E15" s="41">
        <f>IF(D15="","",IF(ISERROR(HLOOKUP(D15,$P$3:BB15,ROW()-2,FALSE))=FALSE,HLOOKUP(D15,$P$3:BB15,ROW()-2,FALSE),(HLOOKUP(D15-0.5,$P$3:BB15,ROW()-2,FALSE)+HLOOKUP(D15+0.5,$P$3:BB15,ROW()-2,FALSE))/2))</f>
        <v>0.435</v>
      </c>
      <c r="F15">
        <v>1.92</v>
      </c>
      <c r="G15">
        <v>1.97</v>
      </c>
      <c r="H15" s="6">
        <f>IF(F15="","",IF(AND('atp - h2h'!J15&gt;=coeff!$B$4,(E15*F15-1)&gt;=coeff!$B$20),coeff!$B$3/coeff!$B$19*(E15*F15-1)/(F15-1),0))</f>
        <v>0</v>
      </c>
      <c r="I15" s="6">
        <f>IF(G15="","",IF(AND('atp - h2h'!J15&gt;=coeff!$B$4,(G15*(1-E15)-1)&gt;=coeff!$B$20),coeff!$B$3/coeff!$B$19*(G15*(1-E15)-1)/(G15-1),0))</f>
        <v>58.273195876288597</v>
      </c>
      <c r="M15" t="s">
        <v>70</v>
      </c>
      <c r="N15" t="s">
        <v>83</v>
      </c>
      <c r="O15" t="s">
        <v>84</v>
      </c>
      <c r="P15" s="3">
        <v>1</v>
      </c>
      <c r="Q15" s="3">
        <v>0.99299999999999999</v>
      </c>
      <c r="R15" s="3">
        <v>0.98</v>
      </c>
      <c r="S15" s="3">
        <v>0.94799999999999995</v>
      </c>
      <c r="T15" s="3">
        <v>0.89</v>
      </c>
      <c r="U15" s="3">
        <v>0.79600000000000004</v>
      </c>
      <c r="V15" s="3">
        <v>0.70599999999999996</v>
      </c>
      <c r="W15" s="3">
        <v>0.61499999999999999</v>
      </c>
      <c r="X15" s="3">
        <v>0.53400000000000003</v>
      </c>
      <c r="Y15" s="3">
        <v>0.47299999999999998</v>
      </c>
      <c r="Z15" s="3">
        <v>0.39700000000000002</v>
      </c>
      <c r="AA15" s="3">
        <v>0.34899999999999998</v>
      </c>
      <c r="AB15" s="3">
        <v>0.33400000000000002</v>
      </c>
      <c r="AC15" s="3">
        <v>0.29599999999999999</v>
      </c>
      <c r="AD15" s="3">
        <v>0.255</v>
      </c>
      <c r="AE15" s="3">
        <v>0.224</v>
      </c>
      <c r="AF15" s="3">
        <v>0.188</v>
      </c>
      <c r="AG15" s="3">
        <v>0.14799999999999999</v>
      </c>
      <c r="AH15" s="3">
        <v>0.112</v>
      </c>
      <c r="AI15" s="3">
        <v>0.112</v>
      </c>
      <c r="AJ15" s="3">
        <v>0.112</v>
      </c>
      <c r="AK15" s="3">
        <v>0.112</v>
      </c>
      <c r="AL15" s="3">
        <v>0.112</v>
      </c>
      <c r="AM15" s="3">
        <v>0.112</v>
      </c>
      <c r="AN15" s="3">
        <v>0.112</v>
      </c>
      <c r="AO15" s="3">
        <v>0.112</v>
      </c>
      <c r="AP15" s="3">
        <v>0.112</v>
      </c>
      <c r="AQ15" s="3">
        <v>0.112</v>
      </c>
      <c r="AR15" s="3">
        <v>0.112</v>
      </c>
      <c r="AS15" s="3">
        <v>0.112</v>
      </c>
      <c r="AT15" s="3">
        <v>0.112</v>
      </c>
      <c r="AU15" s="3">
        <v>0.112</v>
      </c>
      <c r="AV15" s="3">
        <v>0.112</v>
      </c>
      <c r="AW15" s="3">
        <v>0.112</v>
      </c>
      <c r="AX15" s="3">
        <v>0.112</v>
      </c>
      <c r="AY15" s="3">
        <v>0.112</v>
      </c>
      <c r="AZ15" s="3">
        <v>0.112</v>
      </c>
      <c r="BA15" s="3">
        <v>0.112</v>
      </c>
      <c r="BB15" s="3">
        <v>0.112</v>
      </c>
    </row>
    <row r="16" spans="1:54" x14ac:dyDescent="0.25">
      <c r="A16" t="s">
        <v>70</v>
      </c>
      <c r="B16" t="s">
        <v>85</v>
      </c>
      <c r="C16" t="s">
        <v>55</v>
      </c>
      <c r="D16">
        <v>22.5</v>
      </c>
      <c r="E16" s="41">
        <f>IF(D16="","",IF(ISERROR(HLOOKUP(D16,$P$3:BB16,ROW()-2,FALSE))=FALSE,HLOOKUP(D16,$P$3:BB16,ROW()-2,FALSE),(HLOOKUP(D16-0.5,$P$3:BB16,ROW()-2,FALSE)+HLOOKUP(D16+0.5,$P$3:BB16,ROW()-2,FALSE))/2))</f>
        <v>0.38100000000000001</v>
      </c>
      <c r="F16">
        <v>2</v>
      </c>
      <c r="G16">
        <v>1.89</v>
      </c>
      <c r="H16" s="6">
        <f>IF(F16="","",IF(AND('atp - h2h'!J16&gt;=coeff!$B$4,(E16*F16-1)&gt;=coeff!$B$20),coeff!$B$3/coeff!$B$19*(E16*F16-1)/(F16-1),0))</f>
        <v>0</v>
      </c>
      <c r="I16" s="6">
        <f>IF(G16="","",IF(AND('atp - h2h'!J16&gt;=coeff!$B$4,(G16*(1-E16)-1)&gt;=coeff!$B$20),coeff!$B$3/coeff!$B$19*(G16*(1-E16)-1)/(G16-1),0))</f>
        <v>95.455056179775283</v>
      </c>
      <c r="M16" t="s">
        <v>70</v>
      </c>
      <c r="N16" t="s">
        <v>85</v>
      </c>
      <c r="O16" t="s">
        <v>55</v>
      </c>
      <c r="P16" s="3">
        <v>1</v>
      </c>
      <c r="Q16" s="3">
        <v>0.99199999999999999</v>
      </c>
      <c r="R16" s="3">
        <v>0.97699999999999998</v>
      </c>
      <c r="S16" s="3">
        <v>0.94299999999999995</v>
      </c>
      <c r="T16" s="3">
        <v>0.88100000000000001</v>
      </c>
      <c r="U16" s="3">
        <v>0.78100000000000003</v>
      </c>
      <c r="V16" s="3">
        <v>0.68799999999999994</v>
      </c>
      <c r="W16" s="3">
        <v>0.59699999999999998</v>
      </c>
      <c r="X16" s="3">
        <v>0.51600000000000001</v>
      </c>
      <c r="Y16" s="3">
        <v>0.45500000000000002</v>
      </c>
      <c r="Z16" s="3">
        <v>0.38100000000000001</v>
      </c>
      <c r="AA16" s="3">
        <v>0.33800000000000002</v>
      </c>
      <c r="AB16" s="3">
        <v>0.32200000000000001</v>
      </c>
      <c r="AC16" s="3">
        <v>0.28499999999999998</v>
      </c>
      <c r="AD16" s="3">
        <v>0.245</v>
      </c>
      <c r="AE16" s="3">
        <v>0.214</v>
      </c>
      <c r="AF16" s="3">
        <v>0.17899999999999999</v>
      </c>
      <c r="AG16" s="3">
        <v>0.13800000000000001</v>
      </c>
      <c r="AH16" s="3">
        <v>0.104</v>
      </c>
      <c r="AI16" s="3">
        <v>0.104</v>
      </c>
      <c r="AJ16" s="3">
        <v>0.104</v>
      </c>
      <c r="AK16" s="3">
        <v>0.104</v>
      </c>
      <c r="AL16" s="3">
        <v>0.104</v>
      </c>
      <c r="AM16" s="3">
        <v>0.104</v>
      </c>
      <c r="AN16" s="3">
        <v>0.104</v>
      </c>
      <c r="AO16" s="3">
        <v>0.104</v>
      </c>
      <c r="AP16" s="3">
        <v>0.104</v>
      </c>
      <c r="AQ16" s="3">
        <v>0.104</v>
      </c>
      <c r="AR16" s="3">
        <v>0.104</v>
      </c>
      <c r="AS16" s="3">
        <v>0.104</v>
      </c>
      <c r="AT16" s="3">
        <v>0.104</v>
      </c>
      <c r="AU16" s="3">
        <v>0.104</v>
      </c>
      <c r="AV16" s="3">
        <v>0.104</v>
      </c>
      <c r="AW16" s="3">
        <v>0.104</v>
      </c>
      <c r="AX16" s="3">
        <v>0.104</v>
      </c>
      <c r="AY16" s="3">
        <v>0.104</v>
      </c>
      <c r="AZ16" s="3">
        <v>0.104</v>
      </c>
      <c r="BA16" s="3">
        <v>0.104</v>
      </c>
      <c r="BB16" s="3">
        <v>0.104</v>
      </c>
    </row>
    <row r="17" spans="1:54" x14ac:dyDescent="0.25">
      <c r="A17" t="s">
        <v>70</v>
      </c>
      <c r="B17" t="s">
        <v>86</v>
      </c>
      <c r="C17" t="s">
        <v>87</v>
      </c>
      <c r="D17">
        <v>22</v>
      </c>
      <c r="E17" s="41">
        <f>IF(D17="","",IF(ISERROR(HLOOKUP(D17,$P$3:BB17,ROW()-2,FALSE))=FALSE,HLOOKUP(D17,$P$3:BB17,ROW()-2,FALSE),(HLOOKUP(D17-0.5,$P$3:BB17,ROW()-2,FALSE)+HLOOKUP(D17+0.5,$P$3:BB17,ROW()-2,FALSE))/2))</f>
        <v>0.43000000000000005</v>
      </c>
      <c r="F17">
        <v>1.92</v>
      </c>
      <c r="G17">
        <v>1.97</v>
      </c>
      <c r="H17" s="6">
        <f>IF(F17="","",IF(AND('atp - h2h'!J17&gt;=coeff!$B$4,(E17*F17-1)&gt;=coeff!$B$20),coeff!$B$3/coeff!$B$19*(E17*F17-1)/(F17-1),0))</f>
        <v>0</v>
      </c>
      <c r="I17" s="6">
        <f>IF(G17="","",IF(AND('atp - h2h'!J17&gt;=coeff!$B$4,(G17*(1-E17)-1)&gt;=coeff!$B$20),coeff!$B$3/coeff!$B$19*(G17*(1-E17)-1)/(G17-1),0))</f>
        <v>63.350515463917418</v>
      </c>
      <c r="M17" t="s">
        <v>70</v>
      </c>
      <c r="N17" t="s">
        <v>86</v>
      </c>
      <c r="O17" t="s">
        <v>87</v>
      </c>
      <c r="P17" s="3">
        <v>1</v>
      </c>
      <c r="Q17" s="3">
        <v>0.99199999999999999</v>
      </c>
      <c r="R17" s="3">
        <v>0.97899999999999998</v>
      </c>
      <c r="S17" s="3">
        <v>0.94699999999999995</v>
      </c>
      <c r="T17" s="3">
        <v>0.88800000000000001</v>
      </c>
      <c r="U17" s="3">
        <v>0.79200000000000004</v>
      </c>
      <c r="V17" s="3">
        <v>0.70099999999999996</v>
      </c>
      <c r="W17" s="3">
        <v>0.61</v>
      </c>
      <c r="X17" s="3">
        <v>0.52900000000000003</v>
      </c>
      <c r="Y17" s="3">
        <v>0.46800000000000003</v>
      </c>
      <c r="Z17" s="3">
        <v>0.39200000000000002</v>
      </c>
      <c r="AA17" s="3">
        <v>0.34599999999999997</v>
      </c>
      <c r="AB17" s="3">
        <v>0.33</v>
      </c>
      <c r="AC17" s="3">
        <v>0.29299999999999998</v>
      </c>
      <c r="AD17" s="3">
        <v>0.252</v>
      </c>
      <c r="AE17" s="3">
        <v>0.221</v>
      </c>
      <c r="AF17" s="3">
        <v>0.186</v>
      </c>
      <c r="AG17" s="3">
        <v>0.14499999999999999</v>
      </c>
      <c r="AH17" s="3">
        <v>0.11</v>
      </c>
      <c r="AI17" s="3">
        <v>0.11</v>
      </c>
      <c r="AJ17" s="3">
        <v>0.11</v>
      </c>
      <c r="AK17" s="3">
        <v>0.11</v>
      </c>
      <c r="AL17" s="3">
        <v>0.11</v>
      </c>
      <c r="AM17" s="3">
        <v>0.11</v>
      </c>
      <c r="AN17" s="3">
        <v>0.11</v>
      </c>
      <c r="AO17" s="3">
        <v>0.11</v>
      </c>
      <c r="AP17" s="3">
        <v>0.11</v>
      </c>
      <c r="AQ17" s="3">
        <v>0.11</v>
      </c>
      <c r="AR17" s="3">
        <v>0.11</v>
      </c>
      <c r="AS17" s="3">
        <v>0.11</v>
      </c>
      <c r="AT17" s="3">
        <v>0.11</v>
      </c>
      <c r="AU17" s="3">
        <v>0.11</v>
      </c>
      <c r="AV17" s="3">
        <v>0.11</v>
      </c>
      <c r="AW17" s="3">
        <v>0.11</v>
      </c>
      <c r="AX17" s="3">
        <v>0.11</v>
      </c>
      <c r="AY17" s="3">
        <v>0.11</v>
      </c>
      <c r="AZ17" s="3">
        <v>0.11</v>
      </c>
      <c r="BA17" s="3">
        <v>0.11</v>
      </c>
      <c r="BB17" s="3">
        <v>0.11</v>
      </c>
    </row>
    <row r="18" spans="1:54" x14ac:dyDescent="0.25">
      <c r="A18" t="s">
        <v>70</v>
      </c>
      <c r="B18" t="s">
        <v>88</v>
      </c>
      <c r="C18" t="s">
        <v>35</v>
      </c>
      <c r="D18">
        <v>21.5</v>
      </c>
      <c r="E18" s="41">
        <f>IF(D18="","",IF(ISERROR(HLOOKUP(D18,$P$3:BB18,ROW()-2,FALSE))=FALSE,HLOOKUP(D18,$P$3:BB18,ROW()-2,FALSE),(HLOOKUP(D18-0.5,$P$3:BB18,ROW()-2,FALSE)+HLOOKUP(D18+0.5,$P$3:BB18,ROW()-2,FALSE))/2))</f>
        <v>0.39800000000000002</v>
      </c>
      <c r="F18">
        <v>1.92</v>
      </c>
      <c r="G18">
        <v>1.95</v>
      </c>
      <c r="H18" s="6">
        <f>IF(F18="","",IF(AND('atp - h2h'!J18&gt;=coeff!$B$4,(E18*F18-1)&gt;=coeff!$B$20),coeff!$B$3/coeff!$B$19*(E18*F18-1)/(F18-1),0))</f>
        <v>0</v>
      </c>
      <c r="I18" s="6">
        <f>IF(G18="","",IF(AND('atp - h2h'!J18&gt;=coeff!$B$4,(G18*(1-E18)-1)&gt;=coeff!$B$20),coeff!$B$3/coeff!$B$19*(G18*(1-E18)-1)/(G18-1),0))</f>
        <v>91.526315789473657</v>
      </c>
      <c r="M18" t="s">
        <v>70</v>
      </c>
      <c r="N18" t="s">
        <v>88</v>
      </c>
      <c r="O18" t="s">
        <v>35</v>
      </c>
      <c r="P18" s="3">
        <v>0.999</v>
      </c>
      <c r="Q18" s="3">
        <v>0.98799999999999999</v>
      </c>
      <c r="R18" s="3">
        <v>0.96799999999999997</v>
      </c>
      <c r="S18" s="3">
        <v>0.92100000000000004</v>
      </c>
      <c r="T18" s="3">
        <v>0.84199999999999997</v>
      </c>
      <c r="U18" s="3">
        <v>0.72599999999999998</v>
      </c>
      <c r="V18" s="3">
        <v>0.624</v>
      </c>
      <c r="W18" s="3">
        <v>0.53400000000000003</v>
      </c>
      <c r="X18" s="3">
        <v>0.45700000000000002</v>
      </c>
      <c r="Y18" s="3">
        <v>0.39800000000000002</v>
      </c>
      <c r="Z18" s="3">
        <v>0.33300000000000002</v>
      </c>
      <c r="AA18" s="3">
        <v>0.30099999999999999</v>
      </c>
      <c r="AB18" s="3">
        <v>0.28499999999999998</v>
      </c>
      <c r="AC18" s="3">
        <v>0.249</v>
      </c>
      <c r="AD18" s="3">
        <v>0.21299999999999999</v>
      </c>
      <c r="AE18" s="3">
        <v>0.184</v>
      </c>
      <c r="AF18" s="3">
        <v>0.15</v>
      </c>
      <c r="AG18" s="3">
        <v>0.11</v>
      </c>
      <c r="AH18" s="3">
        <v>7.9000000000000001E-2</v>
      </c>
      <c r="AI18" s="3">
        <v>7.9000000000000001E-2</v>
      </c>
      <c r="AJ18" s="3">
        <v>7.9000000000000001E-2</v>
      </c>
      <c r="AK18" s="3">
        <v>7.9000000000000001E-2</v>
      </c>
      <c r="AL18" s="3">
        <v>7.9000000000000001E-2</v>
      </c>
      <c r="AM18" s="3">
        <v>7.9000000000000001E-2</v>
      </c>
      <c r="AN18" s="3">
        <v>7.9000000000000001E-2</v>
      </c>
      <c r="AO18" s="3">
        <v>7.9000000000000001E-2</v>
      </c>
      <c r="AP18" s="3">
        <v>7.9000000000000001E-2</v>
      </c>
      <c r="AQ18" s="3">
        <v>7.9000000000000001E-2</v>
      </c>
      <c r="AR18" s="3">
        <v>7.9000000000000001E-2</v>
      </c>
      <c r="AS18" s="3">
        <v>7.9000000000000001E-2</v>
      </c>
      <c r="AT18" s="3">
        <v>7.9000000000000001E-2</v>
      </c>
      <c r="AU18" s="3">
        <v>7.9000000000000001E-2</v>
      </c>
      <c r="AV18" s="3">
        <v>7.9000000000000001E-2</v>
      </c>
      <c r="AW18" s="3">
        <v>7.9000000000000001E-2</v>
      </c>
      <c r="AX18" s="3">
        <v>7.9000000000000001E-2</v>
      </c>
      <c r="AY18" s="3">
        <v>7.9000000000000001E-2</v>
      </c>
      <c r="AZ18" s="3">
        <v>7.9000000000000001E-2</v>
      </c>
      <c r="BA18" s="3">
        <v>7.9000000000000001E-2</v>
      </c>
      <c r="BB18" s="3">
        <v>7.9000000000000001E-2</v>
      </c>
    </row>
    <row r="19" spans="1:54" x14ac:dyDescent="0.25">
      <c r="A19" t="s">
        <v>70</v>
      </c>
      <c r="B19" t="s">
        <v>89</v>
      </c>
      <c r="C19" t="s">
        <v>90</v>
      </c>
      <c r="D19">
        <v>20.5</v>
      </c>
      <c r="E19" s="41">
        <f>IF(D19="","",IF(ISERROR(HLOOKUP(D19,$P$3:BB19,ROW()-2,FALSE))=FALSE,HLOOKUP(D19,$P$3:BB19,ROW()-2,FALSE),(HLOOKUP(D19-0.5,$P$3:BB19,ROW()-2,FALSE)+HLOOKUP(D19+0.5,$P$3:BB19,ROW()-2,FALSE))/2))</f>
        <v>0.41</v>
      </c>
      <c r="F19">
        <v>1.93</v>
      </c>
      <c r="G19">
        <v>1.95</v>
      </c>
      <c r="H19" s="6">
        <f>IF(F19="","",IF(AND('atp - h2h'!J19&gt;=coeff!$B$4,(E19*F19-1)&gt;=coeff!$B$20),coeff!$B$3/coeff!$B$19*(E19*F19-1)/(F19-1),0))</f>
        <v>0</v>
      </c>
      <c r="I19" s="6">
        <f>IF(G19="","",IF(AND('atp - h2h'!J19&gt;=coeff!$B$4,(G19*(1-E19)-1)&gt;=coeff!$B$20),coeff!$B$3/coeff!$B$19*(G19*(1-E19)-1)/(G19-1),0))</f>
        <v>79.210526315789522</v>
      </c>
      <c r="M19" t="s">
        <v>70</v>
      </c>
      <c r="N19" t="s">
        <v>89</v>
      </c>
      <c r="O19" t="s">
        <v>90</v>
      </c>
      <c r="P19" s="3">
        <v>0.999</v>
      </c>
      <c r="Q19" s="3">
        <v>0.98499999999999999</v>
      </c>
      <c r="R19" s="3">
        <v>0.95699999999999996</v>
      </c>
      <c r="S19" s="3">
        <v>0.89800000000000002</v>
      </c>
      <c r="T19" s="3">
        <v>0.80500000000000005</v>
      </c>
      <c r="U19" s="3">
        <v>0.67700000000000005</v>
      </c>
      <c r="V19" s="3">
        <v>0.56899999999999995</v>
      </c>
      <c r="W19" s="3">
        <v>0.48399999999999999</v>
      </c>
      <c r="X19" s="3">
        <v>0.41</v>
      </c>
      <c r="Y19" s="3">
        <v>0.35399999999999998</v>
      </c>
      <c r="Z19" s="3">
        <v>0.29699999999999999</v>
      </c>
      <c r="AA19" s="3">
        <v>0.27400000000000002</v>
      </c>
      <c r="AB19" s="3">
        <v>0.25700000000000001</v>
      </c>
      <c r="AC19" s="3">
        <v>0.222</v>
      </c>
      <c r="AD19" s="3">
        <v>0.191</v>
      </c>
      <c r="AE19" s="3">
        <v>0.16200000000000001</v>
      </c>
      <c r="AF19" s="3">
        <v>0.129</v>
      </c>
      <c r="AG19" s="3">
        <v>9.0999999999999998E-2</v>
      </c>
      <c r="AH19" s="3">
        <v>6.4000000000000001E-2</v>
      </c>
      <c r="AI19" s="3">
        <v>6.4000000000000001E-2</v>
      </c>
      <c r="AJ19" s="3">
        <v>6.4000000000000001E-2</v>
      </c>
      <c r="AK19" s="3">
        <v>6.4000000000000001E-2</v>
      </c>
      <c r="AL19" s="3">
        <v>6.4000000000000001E-2</v>
      </c>
      <c r="AM19" s="3">
        <v>6.4000000000000001E-2</v>
      </c>
      <c r="AN19" s="3">
        <v>6.4000000000000001E-2</v>
      </c>
      <c r="AO19" s="3">
        <v>6.4000000000000001E-2</v>
      </c>
      <c r="AP19" s="3">
        <v>6.4000000000000001E-2</v>
      </c>
      <c r="AQ19" s="3">
        <v>6.4000000000000001E-2</v>
      </c>
      <c r="AR19" s="3">
        <v>6.4000000000000001E-2</v>
      </c>
      <c r="AS19" s="3">
        <v>6.4000000000000001E-2</v>
      </c>
      <c r="AT19" s="3">
        <v>6.4000000000000001E-2</v>
      </c>
      <c r="AU19" s="3">
        <v>6.4000000000000001E-2</v>
      </c>
      <c r="AV19" s="3">
        <v>6.4000000000000001E-2</v>
      </c>
      <c r="AW19" s="3">
        <v>6.4000000000000001E-2</v>
      </c>
      <c r="AX19" s="3">
        <v>6.4000000000000001E-2</v>
      </c>
      <c r="AY19" s="3">
        <v>6.4000000000000001E-2</v>
      </c>
      <c r="AZ19" s="3">
        <v>6.4000000000000001E-2</v>
      </c>
      <c r="BA19" s="3">
        <v>6.4000000000000001E-2</v>
      </c>
      <c r="BB19" s="3">
        <v>6.4000000000000001E-2</v>
      </c>
    </row>
    <row r="20" spans="1:54" x14ac:dyDescent="0.25">
      <c r="A20" t="s">
        <v>61</v>
      </c>
      <c r="B20" t="s">
        <v>91</v>
      </c>
      <c r="C20" t="s">
        <v>92</v>
      </c>
      <c r="D20">
        <v>22.5</v>
      </c>
      <c r="E20" s="41">
        <f>IF(D20="","",IF(ISERROR(HLOOKUP(D20,$P$3:BB20,ROW()-2,FALSE))=FALSE,HLOOKUP(D20,$P$3:BB20,ROW()-2,FALSE),(HLOOKUP(D20-0.5,$P$3:BB20,ROW()-2,FALSE)+HLOOKUP(D20+0.5,$P$3:BB20,ROW()-2,FALSE))/2))</f>
        <v>0.47</v>
      </c>
      <c r="F20">
        <v>1.98</v>
      </c>
      <c r="G20">
        <v>1.91</v>
      </c>
      <c r="H20" s="6">
        <f>IF(F20="","",IF(AND('atp - h2h'!J20&gt;=coeff!$B$4,(E20*F20-1)&gt;=coeff!$B$20),coeff!$B$3/coeff!$B$19*(E20*F20-1)/(F20-1),0))</f>
        <v>0</v>
      </c>
      <c r="I20" s="6">
        <f>IF(G20="","",IF(AND('atp - h2h'!J20&gt;=coeff!$B$4,(G20*(1-E20)-1)&gt;=coeff!$B$20),coeff!$B$3/coeff!$B$19*(G20*(1-E20)-1)/(G20-1),0))</f>
        <v>0</v>
      </c>
      <c r="M20" t="s">
        <v>61</v>
      </c>
      <c r="N20" t="s">
        <v>91</v>
      </c>
      <c r="O20" t="s">
        <v>92</v>
      </c>
      <c r="P20" s="3">
        <v>1</v>
      </c>
      <c r="Q20" s="3">
        <v>0.996</v>
      </c>
      <c r="R20" s="3">
        <v>0.98799999999999999</v>
      </c>
      <c r="S20" s="3">
        <v>0.96799999999999997</v>
      </c>
      <c r="T20" s="3">
        <v>0.92800000000000005</v>
      </c>
      <c r="U20" s="3">
        <v>0.85599999999999998</v>
      </c>
      <c r="V20" s="3">
        <v>0.78300000000000003</v>
      </c>
      <c r="W20" s="3">
        <v>0.69599999999999995</v>
      </c>
      <c r="X20" s="3">
        <v>0.61799999999999999</v>
      </c>
      <c r="Y20" s="3">
        <v>0.55600000000000005</v>
      </c>
      <c r="Z20" s="3">
        <v>0.47</v>
      </c>
      <c r="AA20" s="3">
        <v>0.40600000000000003</v>
      </c>
      <c r="AB20" s="3">
        <v>0.39100000000000001</v>
      </c>
      <c r="AC20" s="3">
        <v>0.35399999999999998</v>
      </c>
      <c r="AD20" s="3">
        <v>0.30599999999999999</v>
      </c>
      <c r="AE20" s="3">
        <v>0.27400000000000002</v>
      </c>
      <c r="AF20" s="3">
        <v>0.23899999999999999</v>
      </c>
      <c r="AG20" s="3">
        <v>0.20200000000000001</v>
      </c>
      <c r="AH20" s="3">
        <v>0.16200000000000001</v>
      </c>
      <c r="AI20" s="3">
        <v>0.16200000000000001</v>
      </c>
      <c r="AJ20" s="3">
        <v>0.16200000000000001</v>
      </c>
      <c r="AK20" s="3">
        <v>0.16200000000000001</v>
      </c>
      <c r="AL20" s="3">
        <v>0.16200000000000001</v>
      </c>
      <c r="AM20" s="3">
        <v>0.16200000000000001</v>
      </c>
      <c r="AN20" s="3">
        <v>0.16200000000000001</v>
      </c>
      <c r="AO20" s="3">
        <v>0.16200000000000001</v>
      </c>
      <c r="AP20" s="3">
        <v>0.16200000000000001</v>
      </c>
      <c r="AQ20" s="3">
        <v>0.16200000000000001</v>
      </c>
      <c r="AR20" s="3">
        <v>0.16200000000000001</v>
      </c>
      <c r="AS20" s="3">
        <v>0.16200000000000001</v>
      </c>
      <c r="AT20" s="3">
        <v>0.16200000000000001</v>
      </c>
      <c r="AU20" s="3">
        <v>0.16200000000000001</v>
      </c>
      <c r="AV20" s="3">
        <v>0.16200000000000001</v>
      </c>
      <c r="AW20" s="3">
        <v>0.16200000000000001</v>
      </c>
      <c r="AX20" s="3">
        <v>0.16200000000000001</v>
      </c>
      <c r="AY20" s="3">
        <v>0.16200000000000001</v>
      </c>
      <c r="AZ20" s="3">
        <v>0.16200000000000001</v>
      </c>
      <c r="BA20" s="3">
        <v>0.16200000000000001</v>
      </c>
      <c r="BB20" s="3">
        <v>0.16200000000000001</v>
      </c>
    </row>
    <row r="21" spans="1:54" x14ac:dyDescent="0.25">
      <c r="A21" t="s">
        <v>61</v>
      </c>
      <c r="B21" t="s">
        <v>93</v>
      </c>
      <c r="C21" t="s">
        <v>94</v>
      </c>
      <c r="E21" s="41" t="str">
        <f>IF(D21="","",IF(ISERROR(HLOOKUP(D21,$P$3:BB21,ROW()-2,FALSE))=FALSE,HLOOKUP(D21,$P$3:BB21,ROW()-2,FALSE),(HLOOKUP(D21-0.5,$P$3:BB21,ROW()-2,FALSE)+HLOOKUP(D21+0.5,$P$3:BB21,ROW()-2,FALSE))/2))</f>
        <v/>
      </c>
      <c r="H21" s="6" t="str">
        <f>IF(F21="","",IF(AND('atp - h2h'!J21&gt;=coeff!$B$4,(E21*F21-1)&gt;=coeff!$B$20),coeff!$B$3/coeff!$B$19*(E21*F21-1)/(F21-1),0))</f>
        <v/>
      </c>
      <c r="I21" s="6" t="str">
        <f>IF(G21="","",IF(AND('atp - h2h'!J21&gt;=coeff!$B$4,(G21*(1-E21)-1)&gt;=coeff!$B$20),coeff!$B$3/coeff!$B$19*(G21*(1-E21)-1)/(G21-1),0))</f>
        <v/>
      </c>
      <c r="M21" t="s">
        <v>61</v>
      </c>
      <c r="N21" t="s">
        <v>93</v>
      </c>
      <c r="O21" t="s">
        <v>94</v>
      </c>
      <c r="P21" s="3">
        <v>1</v>
      </c>
      <c r="Q21" s="3">
        <v>0.995</v>
      </c>
      <c r="R21" s="3">
        <v>0.98599999999999999</v>
      </c>
      <c r="S21" s="3">
        <v>0.96299999999999997</v>
      </c>
      <c r="T21" s="3">
        <v>0.91800000000000004</v>
      </c>
      <c r="U21" s="3">
        <v>0.84</v>
      </c>
      <c r="V21" s="3">
        <v>0.76300000000000001</v>
      </c>
      <c r="W21" s="3">
        <v>0.67400000000000004</v>
      </c>
      <c r="X21" s="3">
        <v>0.59399999999999997</v>
      </c>
      <c r="Y21" s="3">
        <v>0.53200000000000003</v>
      </c>
      <c r="Z21" s="3">
        <v>0.44900000000000001</v>
      </c>
      <c r="AA21" s="3">
        <v>0.38900000000000001</v>
      </c>
      <c r="AB21" s="3">
        <v>0.374</v>
      </c>
      <c r="AC21" s="3">
        <v>0.33600000000000002</v>
      </c>
      <c r="AD21" s="3">
        <v>0.29099999999999998</v>
      </c>
      <c r="AE21" s="3">
        <v>0.25900000000000001</v>
      </c>
      <c r="AF21" s="3">
        <v>0.224</v>
      </c>
      <c r="AG21" s="3">
        <v>0.185</v>
      </c>
      <c r="AH21" s="3">
        <v>0.14599999999999999</v>
      </c>
      <c r="AI21" s="3">
        <v>0.14599999999999999</v>
      </c>
      <c r="AJ21" s="3">
        <v>0.14599999999999999</v>
      </c>
      <c r="AK21" s="3">
        <v>0.14599999999999999</v>
      </c>
      <c r="AL21" s="3">
        <v>0.14599999999999999</v>
      </c>
      <c r="AM21" s="3">
        <v>0.14599999999999999</v>
      </c>
      <c r="AN21" s="3">
        <v>0.14599999999999999</v>
      </c>
      <c r="AO21" s="3">
        <v>0.14599999999999999</v>
      </c>
      <c r="AP21" s="3">
        <v>0.14599999999999999</v>
      </c>
      <c r="AQ21" s="3">
        <v>0.14599999999999999</v>
      </c>
      <c r="AR21" s="3">
        <v>0.14599999999999999</v>
      </c>
      <c r="AS21" s="3">
        <v>0.14599999999999999</v>
      </c>
      <c r="AT21" s="3">
        <v>0.14599999999999999</v>
      </c>
      <c r="AU21" s="3">
        <v>0.14599999999999999</v>
      </c>
      <c r="AV21" s="3">
        <v>0.14599999999999999</v>
      </c>
      <c r="AW21" s="3">
        <v>0.14599999999999999</v>
      </c>
      <c r="AX21" s="3">
        <v>0.14599999999999999</v>
      </c>
      <c r="AY21" s="3">
        <v>0.14599999999999999</v>
      </c>
      <c r="AZ21" s="3">
        <v>0.14599999999999999</v>
      </c>
      <c r="BA21" s="3">
        <v>0.14599999999999999</v>
      </c>
      <c r="BB21" s="3">
        <v>0.14599999999999999</v>
      </c>
    </row>
    <row r="22" spans="1:54" x14ac:dyDescent="0.25">
      <c r="A22" t="s">
        <v>61</v>
      </c>
      <c r="B22" t="s">
        <v>95</v>
      </c>
      <c r="C22" t="s">
        <v>96</v>
      </c>
      <c r="E22" s="41" t="str">
        <f>IF(D22="","",IF(ISERROR(HLOOKUP(D22,$P$3:BB22,ROW()-2,FALSE))=FALSE,HLOOKUP(D22,$P$3:BB22,ROW()-2,FALSE),(HLOOKUP(D22-0.5,$P$3:BB22,ROW()-2,FALSE)+HLOOKUP(D22+0.5,$P$3:BB22,ROW()-2,FALSE))/2))</f>
        <v/>
      </c>
      <c r="H22" s="6" t="str">
        <f>IF(F22="","",IF(AND('atp - h2h'!J22&gt;=coeff!$B$4,(E22*F22-1)&gt;=coeff!$B$20),coeff!$B$3/coeff!$B$19*(E22*F22-1)/(F22-1),0))</f>
        <v/>
      </c>
      <c r="I22" s="6" t="str">
        <f>IF(G22="","",IF(AND('atp - h2h'!J22&gt;=coeff!$B$4,(G22*(1-E22)-1)&gt;=coeff!$B$20),coeff!$B$3/coeff!$B$19*(G22*(1-E22)-1)/(G22-1),0))</f>
        <v/>
      </c>
      <c r="M22" t="s">
        <v>61</v>
      </c>
      <c r="N22" t="s">
        <v>95</v>
      </c>
      <c r="O22" t="s">
        <v>96</v>
      </c>
      <c r="P22" s="3">
        <v>0.222</v>
      </c>
      <c r="Q22" s="3">
        <v>6.0000000000000001E-3</v>
      </c>
      <c r="R22" s="3">
        <v>2E-3</v>
      </c>
      <c r="S22" s="3">
        <v>1E-3</v>
      </c>
      <c r="T22" s="3">
        <v>1E-3</v>
      </c>
      <c r="U22" s="3">
        <v>1E-3</v>
      </c>
      <c r="V22" s="3">
        <v>1E-3</v>
      </c>
      <c r="W22" s="3">
        <v>1E-3</v>
      </c>
      <c r="X22" s="3">
        <v>1E-3</v>
      </c>
      <c r="Y22" s="3">
        <v>1E-3</v>
      </c>
      <c r="Z22" s="3">
        <v>2E-3</v>
      </c>
      <c r="AA22" s="3">
        <v>5.0000000000000001E-3</v>
      </c>
      <c r="AB22" s="3">
        <v>4.0000000000000001E-3</v>
      </c>
      <c r="AC22" s="3">
        <v>2E-3</v>
      </c>
      <c r="AD22" s="3">
        <v>2E-3</v>
      </c>
      <c r="AE22" s="3">
        <v>1E-3</v>
      </c>
      <c r="AF22" s="3">
        <v>1E-3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</row>
    <row r="23" spans="1:54" x14ac:dyDescent="0.25">
      <c r="A23" t="s">
        <v>61</v>
      </c>
      <c r="B23" t="s">
        <v>97</v>
      </c>
      <c r="C23" t="s">
        <v>98</v>
      </c>
      <c r="D23">
        <v>20</v>
      </c>
      <c r="E23" s="41">
        <f>IF(D23="","",IF(ISERROR(HLOOKUP(D23,$P$3:BB23,ROW()-2,FALSE))=FALSE,HLOOKUP(D23,$P$3:BB23,ROW()-2,FALSE),(HLOOKUP(D23-0.5,$P$3:BB23,ROW()-2,FALSE)+HLOOKUP(D23+0.5,$P$3:BB23,ROW()-2,FALSE))/2))</f>
        <v>0.51750000000000007</v>
      </c>
      <c r="F23">
        <v>1.91</v>
      </c>
      <c r="G23">
        <v>1.98</v>
      </c>
      <c r="H23" s="6">
        <f>IF(F23="","",IF(AND('atp - h2h'!J23&gt;=coeff!$B$4,(E23*F23-1)&gt;=coeff!$B$20),coeff!$B$3/coeff!$B$19*(E23*F23-1)/(F23-1),0))</f>
        <v>0</v>
      </c>
      <c r="I23" s="6">
        <f>IF(G23="","",IF(AND('atp - h2h'!J23&gt;=coeff!$B$4,(G23*(1-E23)-1)&gt;=coeff!$B$20),coeff!$B$3/coeff!$B$19*(G23*(1-E23)-1)/(G23-1),0))</f>
        <v>0</v>
      </c>
      <c r="M23" t="s">
        <v>61</v>
      </c>
      <c r="N23" t="s">
        <v>97</v>
      </c>
      <c r="O23" t="s">
        <v>98</v>
      </c>
      <c r="P23" s="3">
        <v>1</v>
      </c>
      <c r="Q23" s="3">
        <v>0.99</v>
      </c>
      <c r="R23" s="3">
        <v>0.97099999999999997</v>
      </c>
      <c r="S23" s="3">
        <v>0.92900000000000005</v>
      </c>
      <c r="T23" s="3">
        <v>0.85699999999999998</v>
      </c>
      <c r="U23" s="3">
        <v>0.747</v>
      </c>
      <c r="V23" s="3">
        <v>0.64700000000000002</v>
      </c>
      <c r="W23" s="3">
        <v>0.55700000000000005</v>
      </c>
      <c r="X23" s="3">
        <v>0.47799999999999998</v>
      </c>
      <c r="Y23" s="3">
        <v>0.41799999999999998</v>
      </c>
      <c r="Z23" s="3">
        <v>0.35</v>
      </c>
      <c r="AA23" s="3">
        <v>0.314</v>
      </c>
      <c r="AB23" s="3">
        <v>0.29799999999999999</v>
      </c>
      <c r="AC23" s="3">
        <v>0.26100000000000001</v>
      </c>
      <c r="AD23" s="3">
        <v>0.224</v>
      </c>
      <c r="AE23" s="3">
        <v>0.19400000000000001</v>
      </c>
      <c r="AF23" s="3">
        <v>0.159</v>
      </c>
      <c r="AG23" s="3">
        <v>0.11899999999999999</v>
      </c>
      <c r="AH23" s="3">
        <v>8.6999999999999994E-2</v>
      </c>
      <c r="AI23" s="3">
        <v>8.6999999999999994E-2</v>
      </c>
      <c r="AJ23" s="3">
        <v>8.6999999999999994E-2</v>
      </c>
      <c r="AK23" s="3">
        <v>8.6999999999999994E-2</v>
      </c>
      <c r="AL23" s="3">
        <v>8.6999999999999994E-2</v>
      </c>
      <c r="AM23" s="3">
        <v>8.6999999999999994E-2</v>
      </c>
      <c r="AN23" s="3">
        <v>8.6999999999999994E-2</v>
      </c>
      <c r="AO23" s="3">
        <v>8.6999999999999994E-2</v>
      </c>
      <c r="AP23" s="3">
        <v>8.6999999999999994E-2</v>
      </c>
      <c r="AQ23" s="3">
        <v>8.6999999999999994E-2</v>
      </c>
      <c r="AR23" s="3">
        <v>8.6999999999999994E-2</v>
      </c>
      <c r="AS23" s="3">
        <v>8.6999999999999994E-2</v>
      </c>
      <c r="AT23" s="3">
        <v>8.6999999999999994E-2</v>
      </c>
      <c r="AU23" s="3">
        <v>8.6999999999999994E-2</v>
      </c>
      <c r="AV23" s="3">
        <v>8.6999999999999994E-2</v>
      </c>
      <c r="AW23" s="3">
        <v>8.6999999999999994E-2</v>
      </c>
      <c r="AX23" s="3">
        <v>8.6999999999999994E-2</v>
      </c>
      <c r="AY23" s="3">
        <v>8.6999999999999994E-2</v>
      </c>
      <c r="AZ23" s="3">
        <v>8.6999999999999994E-2</v>
      </c>
      <c r="BA23" s="3">
        <v>8.6999999999999994E-2</v>
      </c>
      <c r="BB23" s="3">
        <v>8.6999999999999994E-2</v>
      </c>
    </row>
    <row r="24" spans="1:54" x14ac:dyDescent="0.25">
      <c r="E24" s="41" t="str">
        <f>IF(D24="","",IF(ISERROR(HLOOKUP(D24,$P$3:BB24,ROW()-2,FALSE))=FALSE,HLOOKUP(D24,$P$3:BB24,ROW()-2,FALSE),(HLOOKUP(D24-0.5,$P$3:BB24,ROW()-2,FALSE)+HLOOKUP(D24+0.5,$P$3:BB24,ROW()-2,FALSE))/2))</f>
        <v/>
      </c>
      <c r="H24" s="6" t="str">
        <f>IF(F24="","",IF(AND('atp - h2h'!J24&gt;=coeff!$B$4,(E24*F24-1)&gt;=coeff!$B$20),coeff!$B$3/coeff!$B$19*(E24*F24-1)/(F24-1),0))</f>
        <v/>
      </c>
      <c r="I24" s="6" t="str">
        <f>IF(G24="","",IF(AND('atp - h2h'!J24&gt;=coeff!$B$4,(G24*(1-E24)-1)&gt;=coeff!$B$20),coeff!$B$3/coeff!$B$19*(G24*(1-E24)-1)/(G24-1),0))</f>
        <v/>
      </c>
    </row>
    <row r="25" spans="1:54" x14ac:dyDescent="0.25">
      <c r="E25" s="41" t="str">
        <f>IF(D25="","",IF(ISERROR(HLOOKUP(D25,$P$3:BB25,ROW()-2,FALSE))=FALSE,HLOOKUP(D25,$P$3:BB25,ROW()-2,FALSE),(HLOOKUP(D25-0.5,$P$3:BB25,ROW()-2,FALSE)+HLOOKUP(D25+0.5,$P$3:BB25,ROW()-2,FALSE))/2))</f>
        <v/>
      </c>
      <c r="H25" s="6" t="str">
        <f>IF(F25="","",IF(AND('atp - h2h'!J25&gt;=coeff!$B$4,(E25*F25-1)&gt;=coeff!$B$20),coeff!$B$3/coeff!$B$19*(E25*F25-1)/(F25-1),0))</f>
        <v/>
      </c>
      <c r="I25" s="6" t="str">
        <f>IF(G25="","",IF(AND('atp - h2h'!J25&gt;=coeff!$B$4,(G25*(1-E25)-1)&gt;=coeff!$B$20),coeff!$B$3/coeff!$B$19*(G25*(1-E25)-1)/(G25-1),0))</f>
        <v/>
      </c>
    </row>
    <row r="26" spans="1:54" x14ac:dyDescent="0.25">
      <c r="E26" s="41" t="str">
        <f>IF(D26="","",IF(ISERROR(HLOOKUP(D26,$P$3:BB26,ROW()-2,FALSE))=FALSE,HLOOKUP(D26,$P$3:BB26,ROW()-2,FALSE),(HLOOKUP(D26-0.5,$P$3:BB26,ROW()-2,FALSE)+HLOOKUP(D26+0.5,$P$3:BB26,ROW()-2,FALSE))/2))</f>
        <v/>
      </c>
      <c r="H26" s="6" t="str">
        <f>IF(F26="","",IF(AND('atp - h2h'!J26&gt;=coeff!$B$4,(E26*F26-1)&gt;=coeff!$B$20),coeff!$B$3/coeff!$B$19*(E26*F26-1)/(F26-1),0))</f>
        <v/>
      </c>
      <c r="I26" s="6" t="str">
        <f>IF(G26="","",IF(AND('atp - h2h'!J26&gt;=coeff!$B$4,(G26*(1-E26)-1)&gt;=coeff!$B$20),coeff!$B$3/coeff!$B$19*(G26*(1-E26)-1)/(G26-1),0))</f>
        <v/>
      </c>
    </row>
    <row r="27" spans="1:54" x14ac:dyDescent="0.25">
      <c r="E27" s="41" t="str">
        <f>IF(D27="","",IF(ISERROR(HLOOKUP(D27,$P$3:BB27,ROW()-2,FALSE))=FALSE,HLOOKUP(D27,$P$3:BB27,ROW()-2,FALSE),(HLOOKUP(D27-0.5,$P$3:BB27,ROW()-2,FALSE)+HLOOKUP(D27+0.5,$P$3:BB27,ROW()-2,FALSE))/2))</f>
        <v/>
      </c>
      <c r="H27" s="6" t="str">
        <f>IF(F27="","",IF(AND('atp - h2h'!J27&gt;=coeff!$B$4,(E27*F27-1)&gt;=coeff!$B$20),coeff!$B$3/coeff!$B$19*(E27*F27-1)/(F27-1),0))</f>
        <v/>
      </c>
      <c r="I27" s="6" t="str">
        <f>IF(G27="","",IF(AND('atp - h2h'!J27&gt;=coeff!$B$4,(G27*(1-E27)-1)&gt;=coeff!$B$20),coeff!$B$3/coeff!$B$19*(G27*(1-E27)-1)/(G27-1),0))</f>
        <v/>
      </c>
    </row>
    <row r="28" spans="1:54" x14ac:dyDescent="0.25">
      <c r="E28" s="41" t="str">
        <f>IF(D28="","",IF(ISERROR(HLOOKUP(D28,$P$3:BB28,ROW()-2,FALSE))=FALSE,HLOOKUP(D28,$P$3:BB28,ROW()-2,FALSE),(HLOOKUP(D28-0.5,$P$3:BB28,ROW()-2,FALSE)+HLOOKUP(D28+0.5,$P$3:BB28,ROW()-2,FALSE))/2))</f>
        <v/>
      </c>
      <c r="H28" s="6" t="str">
        <f>IF(F28="","",IF(AND('atp - h2h'!J28&gt;=coeff!$B$4,(E28*F28-1)&gt;=coeff!$B$20),coeff!$B$3/coeff!$B$19*(E28*F28-1)/(F28-1),0))</f>
        <v/>
      </c>
      <c r="I28" s="6" t="str">
        <f>IF(G28="","",IF(AND('atp - h2h'!J28&gt;=coeff!$B$4,(G28*(1-E28)-1)&gt;=coeff!$B$20),coeff!$B$3/coeff!$B$19*(G28*(1-E28)-1)/(G28-1),0))</f>
        <v/>
      </c>
    </row>
    <row r="29" spans="1:54" x14ac:dyDescent="0.25">
      <c r="E29" s="41" t="str">
        <f>IF(D29="","",IF(ISERROR(HLOOKUP(D29,$P$3:BB29,ROW()-2,FALSE))=FALSE,HLOOKUP(D29,$P$3:BB29,ROW()-2,FALSE),(HLOOKUP(D29-0.5,$P$3:BB29,ROW()-2,FALSE)+HLOOKUP(D29+0.5,$P$3:BB29,ROW()-2,FALSE))/2))</f>
        <v/>
      </c>
      <c r="H29" s="6" t="str">
        <f>IF(F29="","",IF(AND('atp - h2h'!J29&gt;=coeff!$B$4,(E29*F29-1)&gt;=coeff!$B$20),coeff!$B$3/coeff!$B$19*(E29*F29-1)/(F29-1),0))</f>
        <v/>
      </c>
      <c r="I29" s="6" t="str">
        <f>IF(G29="","",IF(AND('atp - h2h'!J29&gt;=coeff!$B$4,(G29*(1-E29)-1)&gt;=coeff!$B$20),coeff!$B$3/coeff!$B$19*(G29*(1-E29)-1)/(G29-1),0))</f>
        <v/>
      </c>
    </row>
    <row r="30" spans="1:54" x14ac:dyDescent="0.25">
      <c r="E30" s="41" t="str">
        <f>IF(D30="","",IF(ISERROR(HLOOKUP(D30,$P$3:BB30,ROW()-2,FALSE))=FALSE,HLOOKUP(D30,$P$3:BB30,ROW()-2,FALSE),(HLOOKUP(D30-0.5,$P$3:BB30,ROW()-2,FALSE)+HLOOKUP(D30+0.5,$P$3:BB30,ROW()-2,FALSE))/2))</f>
        <v/>
      </c>
      <c r="H30" s="6" t="str">
        <f>IF(F30="","",IF(AND('atp - h2h'!J30&gt;=coeff!$B$4,(E30*F30-1)&gt;=coeff!$B$20),coeff!$B$3/coeff!$B$19*(E30*F30-1)/(F30-1),0))</f>
        <v/>
      </c>
      <c r="I30" s="6" t="str">
        <f>IF(G30="","",IF(AND('atp - h2h'!J30&gt;=coeff!$B$4,(G30*(1-E30)-1)&gt;=coeff!$B$20),coeff!$B$3/coeff!$B$19*(G30*(1-E30)-1)/(G30-1),0))</f>
        <v/>
      </c>
    </row>
    <row r="31" spans="1:54" x14ac:dyDescent="0.25">
      <c r="E31" s="41" t="str">
        <f>IF(D31="","",IF(ISERROR(HLOOKUP(D31,$P$3:BB31,ROW()-2,FALSE))=FALSE,HLOOKUP(D31,$P$3:BB31,ROW()-2,FALSE),(HLOOKUP(D31-0.5,$P$3:BB31,ROW()-2,FALSE)+HLOOKUP(D31+0.5,$P$3:BB31,ROW()-2,FALSE))/2))</f>
        <v/>
      </c>
      <c r="H31" s="6" t="str">
        <f>IF(F31="","",IF(AND('atp - h2h'!J31&gt;=coeff!$B$4,(E31*F31-1)&gt;=coeff!$B$20),coeff!$B$3/coeff!$B$19*(E31*F31-1)/(F31-1),0))</f>
        <v/>
      </c>
      <c r="I31" s="6" t="str">
        <f>IF(G31="","",IF(AND('atp - h2h'!J31&gt;=coeff!$B$4,(G31*(1-E31)-1)&gt;=coeff!$B$20),coeff!$B$3/coeff!$B$19*(G31*(1-E31)-1)/(G31-1),0))</f>
        <v/>
      </c>
    </row>
    <row r="32" spans="1:54" x14ac:dyDescent="0.25">
      <c r="E32" s="41" t="str">
        <f>IF(D32="","",IF(ISERROR(HLOOKUP(D32,$P$3:BB32,ROW()-2,FALSE))=FALSE,HLOOKUP(D32,$P$3:BB32,ROW()-2,FALSE),(HLOOKUP(D32-0.5,$P$3:BB32,ROW()-2,FALSE)+HLOOKUP(D32+0.5,$P$3:BB32,ROW()-2,FALSE))/2))</f>
        <v/>
      </c>
      <c r="H32" s="6" t="str">
        <f>IF(F32="","",IF(AND('atp - h2h'!J32&gt;=coeff!$B$4,(E32*F32-1)&gt;=coeff!$B$20),coeff!$B$3/coeff!$B$19*(E32*F32-1)/(F32-1),0))</f>
        <v/>
      </c>
      <c r="I32" s="6" t="str">
        <f>IF(G32="","",IF(AND('atp - h2h'!J32&gt;=coeff!$B$4,(G32*(1-E32)-1)&gt;=coeff!$B$20),coeff!$B$3/coeff!$B$19*(G32*(1-E32)-1)/(G32-1),0))</f>
        <v/>
      </c>
    </row>
    <row r="33" spans="5:9" x14ac:dyDescent="0.25">
      <c r="E33" s="41" t="str">
        <f>IF(D33="","",IF(ISERROR(HLOOKUP(D33,$P$3:BB33,ROW()-2,FALSE))=FALSE,HLOOKUP(D33,$P$3:BB33,ROW()-2,FALSE),(HLOOKUP(D33-0.5,$P$3:BB33,ROW()-2,FALSE)+HLOOKUP(D33+0.5,$P$3:BB33,ROW()-2,FALSE))/2))</f>
        <v/>
      </c>
      <c r="H33" s="6" t="str">
        <f>IF(F33="","",IF(AND('atp - h2h'!J33&gt;=coeff!$B$4,(E33*F33-1)&gt;=coeff!$B$20),coeff!$B$3/coeff!$B$19*(E33*F33-1)/(F33-1),0))</f>
        <v/>
      </c>
      <c r="I33" s="6" t="str">
        <f>IF(G33="","",IF(AND('atp - h2h'!J33&gt;=coeff!$B$4,(G33*(1-E33)-1)&gt;=coeff!$B$20),coeff!$B$3/coeff!$B$19*(G33*(1-E33)-1)/(G33-1),0))</f>
        <v/>
      </c>
    </row>
    <row r="34" spans="5:9" x14ac:dyDescent="0.25">
      <c r="E34" s="41" t="str">
        <f>IF(D34="","",IF(ISERROR(HLOOKUP(D34,$P$3:BB34,ROW()-2,FALSE))=FALSE,HLOOKUP(D34,$P$3:BB34,ROW()-2,FALSE),(HLOOKUP(D34-0.5,$P$3:BB34,ROW()-2,FALSE)+HLOOKUP(D34+0.5,$P$3:BB34,ROW()-2,FALSE))/2))</f>
        <v/>
      </c>
      <c r="H34" s="6" t="str">
        <f>IF(F34="","",IF(AND('atp - h2h'!J34&gt;=coeff!$B$4,(E34*F34-1)&gt;=coeff!$B$20),coeff!$B$3/coeff!$B$19*(E34*F34-1)/(F34-1),0))</f>
        <v/>
      </c>
      <c r="I34" s="6" t="str">
        <f>IF(G34="","",IF(AND('atp - h2h'!J34&gt;=coeff!$B$4,(G34*(1-E34)-1)&gt;=coeff!$B$20),coeff!$B$3/coeff!$B$19*(G34*(1-E34)-1)/(G34-1),0))</f>
        <v/>
      </c>
    </row>
    <row r="35" spans="5:9" x14ac:dyDescent="0.25">
      <c r="E35" s="41" t="str">
        <f>IF(D35="","",IF(ISERROR(HLOOKUP(D35,$P$3:BB35,ROW()-2,FALSE))=FALSE,HLOOKUP(D35,$P$3:BB35,ROW()-2,FALSE),(HLOOKUP(D35-0.5,$P$3:BB35,ROW()-2,FALSE)+HLOOKUP(D35+0.5,$P$3:BB35,ROW()-2,FALSE))/2))</f>
        <v/>
      </c>
      <c r="H35" s="6" t="str">
        <f>IF(F35="","",IF(AND('atp - h2h'!J35&gt;=coeff!$B$4,(E35*F35-1)&gt;=coeff!$B$20),coeff!$B$3/coeff!$B$19*(E35*F35-1)/(F35-1),0))</f>
        <v/>
      </c>
      <c r="I35" s="6" t="str">
        <f>IF(G35="","",IF(AND('atp - h2h'!J35&gt;=coeff!$B$4,(G35*(1-E35)-1)&gt;=coeff!$B$20),coeff!$B$3/coeff!$B$19*(G35*(1-E35)-1)/(G35-1),0))</f>
        <v/>
      </c>
    </row>
    <row r="36" spans="5:9" x14ac:dyDescent="0.25">
      <c r="E36" s="41" t="str">
        <f>IF(D36="","",IF(ISERROR(HLOOKUP(D36,$P$3:BB36,ROW()-2,FALSE))=FALSE,HLOOKUP(D36,$P$3:BB36,ROW()-2,FALSE),(HLOOKUP(D36-0.5,$P$3:BB36,ROW()-2,FALSE)+HLOOKUP(D36+0.5,$P$3:BB36,ROW()-2,FALSE))/2))</f>
        <v/>
      </c>
      <c r="H36" s="6" t="str">
        <f>IF(F36="","",IF(AND('atp - h2h'!J36&gt;=coeff!$B$4,(E36*F36-1)&gt;=coeff!$B$20),coeff!$B$3/coeff!$B$19*(E36*F36-1)/(F36-1),0))</f>
        <v/>
      </c>
      <c r="I36" s="6" t="str">
        <f>IF(G36="","",IF(AND('atp - h2h'!J36&gt;=coeff!$B$4,(G36*(1-E36)-1)&gt;=coeff!$B$20),coeff!$B$3/coeff!$B$19*(G36*(1-E36)-1)/(G36-1),0))</f>
        <v/>
      </c>
    </row>
    <row r="37" spans="5:9" x14ac:dyDescent="0.25">
      <c r="E37" s="41" t="str">
        <f>IF(D37="","",IF(ISERROR(HLOOKUP(D37,$P$3:BB37,ROW()-2,FALSE))=FALSE,HLOOKUP(D37,$P$3:BB37,ROW()-2,FALSE),(HLOOKUP(D37-0.5,$P$3:BB37,ROW()-2,FALSE)+HLOOKUP(D37+0.5,$P$3:BB37,ROW()-2,FALSE))/2))</f>
        <v/>
      </c>
      <c r="H37" s="6" t="str">
        <f>IF(F37="","",IF(AND('atp - h2h'!J37&gt;=coeff!$B$4,(E37*F37-1)&gt;=coeff!$B$20),coeff!$B$3/coeff!$B$19*(E37*F37-1)/(F37-1),0))</f>
        <v/>
      </c>
      <c r="I37" s="6" t="str">
        <f>IF(G37="","",IF(AND('atp - h2h'!J37&gt;=coeff!$B$4,(G37*(1-E37)-1)&gt;=coeff!$B$20),coeff!$B$3/coeff!$B$19*(G37*(1-E37)-1)/(G37-1),0))</f>
        <v/>
      </c>
    </row>
    <row r="38" spans="5:9" x14ac:dyDescent="0.25">
      <c r="E38" s="41" t="str">
        <f>IF(D38="","",IF(ISERROR(HLOOKUP(D38,$P$3:BB38,ROW()-2,FALSE))=FALSE,HLOOKUP(D38,$P$3:BB38,ROW()-2,FALSE),(HLOOKUP(D38-0.5,$P$3:BB38,ROW()-2,FALSE)+HLOOKUP(D38+0.5,$P$3:BB38,ROW()-2,FALSE))/2))</f>
        <v/>
      </c>
      <c r="H38" s="6" t="str">
        <f>IF(F38="","",IF(AND('atp - h2h'!J38&gt;=coeff!$B$4,(E38*F38-1)&gt;=coeff!$B$20),coeff!$B$3/coeff!$B$19*(E38*F38-1)/(F38-1),0))</f>
        <v/>
      </c>
      <c r="I38" s="6" t="str">
        <f>IF(G38="","",IF(AND('atp - h2h'!J38&gt;=coeff!$B$4,(G38*(1-E38)-1)&gt;=coeff!$B$20),coeff!$B$3/coeff!$B$19*(G38*(1-E38)-1)/(G38-1),0))</f>
        <v/>
      </c>
    </row>
    <row r="39" spans="5:9" x14ac:dyDescent="0.25">
      <c r="E39" s="41" t="str">
        <f>IF(D39="","",IF(ISERROR(HLOOKUP(D39,$P$3:BB39,ROW()-2,FALSE))=FALSE,HLOOKUP(D39,$P$3:BB39,ROW()-2,FALSE),(HLOOKUP(D39-0.5,$P$3:BB39,ROW()-2,FALSE)+HLOOKUP(D39+0.5,$P$3:BB39,ROW()-2,FALSE))/2))</f>
        <v/>
      </c>
      <c r="H39" s="6" t="str">
        <f>IF(F39="","",IF(AND('atp - h2h'!J39&gt;=coeff!$B$4,(E39*F39-1)&gt;=coeff!$B$20),coeff!$B$3/coeff!$B$19*(E39*F39-1)/(F39-1),0))</f>
        <v/>
      </c>
      <c r="I39" s="6" t="str">
        <f>IF(G39="","",IF(AND('atp - h2h'!J39&gt;=coeff!$B$4,(G39*(1-E39)-1)&gt;=coeff!$B$20),coeff!$B$3/coeff!$B$19*(G39*(1-E39)-1)/(G39-1),0))</f>
        <v/>
      </c>
    </row>
    <row r="40" spans="5:9" x14ac:dyDescent="0.25">
      <c r="E40" s="41" t="str">
        <f>IF(D40="","",IF(ISERROR(HLOOKUP(D40,$P$3:BB40,ROW()-2,FALSE))=FALSE,HLOOKUP(D40,$P$3:BB40,ROW()-2,FALSE),(HLOOKUP(D40-0.5,$P$3:BB40,ROW()-2,FALSE)+HLOOKUP(D40+0.5,$P$3:BB40,ROW()-2,FALSE))/2))</f>
        <v/>
      </c>
      <c r="H40" s="6" t="str">
        <f>IF(F40="","",IF(AND('atp - h2h'!J40&gt;=coeff!$B$4,(E40*F40-1)&gt;=coeff!$B$20),coeff!$B$3/coeff!$B$19*(E40*F40-1)/(F40-1),0))</f>
        <v/>
      </c>
      <c r="I40" s="6" t="str">
        <f>IF(G40="","",IF(AND('atp - h2h'!J40&gt;=coeff!$B$4,(G40*(1-E40)-1)&gt;=coeff!$B$20),coeff!$B$3/coeff!$B$19*(G40*(1-E40)-1)/(G40-1),0))</f>
        <v/>
      </c>
    </row>
    <row r="41" spans="5:9" x14ac:dyDescent="0.25">
      <c r="E41" s="41" t="str">
        <f>IF(D41="","",IF(ISERROR(HLOOKUP(D41,$P$3:BB41,ROW()-2,FALSE))=FALSE,HLOOKUP(D41,$P$3:BB41,ROW()-2,FALSE),(HLOOKUP(D41-0.5,$P$3:BB41,ROW()-2,FALSE)+HLOOKUP(D41+0.5,$P$3:BB41,ROW()-2,FALSE))/2))</f>
        <v/>
      </c>
      <c r="H41" s="6" t="str">
        <f>IF(F41="","",IF(AND('atp - h2h'!J41&gt;=coeff!$B$4,(E41*F41-1)&gt;=coeff!$B$20),coeff!$B$3/coeff!$B$19*(E41*F41-1)/(F41-1),0))</f>
        <v/>
      </c>
      <c r="I41" s="6" t="str">
        <f>IF(G41="","",IF(AND('atp - h2h'!J41&gt;=coeff!$B$4,(G41*(1-E41)-1)&gt;=coeff!$B$20),coeff!$B$3/coeff!$B$19*(G41*(1-E41)-1)/(G41-1),0))</f>
        <v/>
      </c>
    </row>
    <row r="42" spans="5:9" x14ac:dyDescent="0.25">
      <c r="E42" s="41" t="str">
        <f>IF(D42="","",IF(ISERROR(HLOOKUP(D42,$P$3:BB42,ROW()-2,FALSE))=FALSE,HLOOKUP(D42,$P$3:BB42,ROW()-2,FALSE),(HLOOKUP(D42-0.5,$P$3:BB42,ROW()-2,FALSE)+HLOOKUP(D42+0.5,$P$3:BB42,ROW()-2,FALSE))/2))</f>
        <v/>
      </c>
      <c r="H42" s="6" t="str">
        <f>IF(F42="","",IF(AND('atp - h2h'!J42&gt;=coeff!$B$4,(E42*F42-1)&gt;=coeff!$B$20),coeff!$B$3/coeff!$B$19*(E42*F42-1)/(F42-1),0))</f>
        <v/>
      </c>
      <c r="I42" s="6" t="str">
        <f>IF(G42="","",IF(AND('atp - h2h'!J42&gt;=coeff!$B$4,(G42*(1-E42)-1)&gt;=coeff!$B$20),coeff!$B$3/coeff!$B$19*(G42*(1-E42)-1)/(G42-1),0))</f>
        <v/>
      </c>
    </row>
    <row r="43" spans="5:9" x14ac:dyDescent="0.25">
      <c r="E43" s="41" t="str">
        <f>IF(D43="","",IF(ISERROR(HLOOKUP(D43,$P$3:BB43,ROW()-2,FALSE))=FALSE,HLOOKUP(D43,$P$3:BB43,ROW()-2,FALSE),(HLOOKUP(D43-0.5,$P$3:BB43,ROW()-2,FALSE)+HLOOKUP(D43+0.5,$P$3:BB43,ROW()-2,FALSE))/2))</f>
        <v/>
      </c>
      <c r="H43" s="6" t="str">
        <f>IF(F43="","",IF(AND('atp - h2h'!J43&gt;=coeff!$B$4,(E43*F43-1)&gt;=coeff!$B$20),coeff!$B$3/coeff!$B$19*(E43*F43-1)/(F43-1),0))</f>
        <v/>
      </c>
      <c r="I43" s="6" t="str">
        <f>IF(G43="","",IF(AND('atp - h2h'!J43&gt;=coeff!$B$4,(G43*(1-E43)-1)&gt;=coeff!$B$20),coeff!$B$3/coeff!$B$19*(G43*(1-E43)-1)/(G43-1),0))</f>
        <v/>
      </c>
    </row>
    <row r="44" spans="5:9" x14ac:dyDescent="0.25">
      <c r="E44" s="41" t="str">
        <f>IF(D44="","",IF(ISERROR(HLOOKUP(D44,$P$3:BB44,ROW()-2,FALSE))=FALSE,HLOOKUP(D44,$P$3:BB44,ROW()-2,FALSE),(HLOOKUP(D44-0.5,$P$3:BB44,ROW()-2,FALSE)+HLOOKUP(D44+0.5,$P$3:BB44,ROW()-2,FALSE))/2))</f>
        <v/>
      </c>
      <c r="H44" s="6" t="str">
        <f>IF(F44="","",IF(AND('atp - h2h'!J44&gt;=coeff!$B$4,(E44*F44-1)&gt;=coeff!$B$20),coeff!$B$3/coeff!$B$19*(E44*F44-1)/(F44-1),0))</f>
        <v/>
      </c>
      <c r="I44" s="6" t="str">
        <f>IF(G44="","",IF(AND('atp - h2h'!J44&gt;=coeff!$B$4,(G44*(1-E44)-1)&gt;=coeff!$B$20),coeff!$B$3/coeff!$B$19*(G44*(1-E44)-1)/(G44-1),0))</f>
        <v/>
      </c>
    </row>
    <row r="45" spans="5:9" x14ac:dyDescent="0.25">
      <c r="E45" s="41" t="str">
        <f>IF(D45="","",IF(ISERROR(HLOOKUP(D45,$P$3:BB45,ROW()-2,FALSE))=FALSE,HLOOKUP(D45,$P$3:BB45,ROW()-2,FALSE),(HLOOKUP(D45-0.5,$P$3:BB45,ROW()-2,FALSE)+HLOOKUP(D45+0.5,$P$3:BB45,ROW()-2,FALSE))/2))</f>
        <v/>
      </c>
      <c r="H45" s="6" t="str">
        <f>IF(F45="","",IF(AND('atp - h2h'!J45&gt;=coeff!$B$4,(E45*F45-1)&gt;=coeff!$B$20),coeff!$B$3/coeff!$B$19*(E45*F45-1)/(F45-1),0))</f>
        <v/>
      </c>
      <c r="I45" s="6" t="str">
        <f>IF(G45="","",IF(AND('atp - h2h'!J45&gt;=coeff!$B$4,(G45*(1-E45)-1)&gt;=coeff!$B$20),coeff!$B$3/coeff!$B$19*(G45*(1-E45)-1)/(G45-1),0))</f>
        <v/>
      </c>
    </row>
    <row r="46" spans="5:9" x14ac:dyDescent="0.25">
      <c r="E46" s="41" t="str">
        <f>IF(D46="","",IF(ISERROR(HLOOKUP(D46,$P$3:BB46,ROW()-2,FALSE))=FALSE,HLOOKUP(D46,$P$3:BB46,ROW()-2,FALSE),(HLOOKUP(D46-0.5,$P$3:BB46,ROW()-2,FALSE)+HLOOKUP(D46+0.5,$P$3:BB46,ROW()-2,FALSE))/2))</f>
        <v/>
      </c>
      <c r="H46" s="6" t="str">
        <f>IF(F46="","",IF(AND('atp - h2h'!J46&gt;=coeff!$B$4,(E46*F46-1)&gt;=coeff!$B$20),coeff!$B$3/coeff!$B$19*(E46*F46-1)/(F46-1),0))</f>
        <v/>
      </c>
      <c r="I46" s="6" t="str">
        <f>IF(G46="","",IF(AND('atp - h2h'!J46&gt;=coeff!$B$4,(G46*(1-E46)-1)&gt;=coeff!$B$20),coeff!$B$3/coeff!$B$19*(G46*(1-E46)-1)/(G46-1),0))</f>
        <v/>
      </c>
    </row>
    <row r="47" spans="5:9" x14ac:dyDescent="0.25">
      <c r="E47" s="41" t="str">
        <f>IF(D47="","",IF(ISERROR(HLOOKUP(D47,$P$3:BB47,ROW()-2,FALSE))=FALSE,HLOOKUP(D47,$P$3:BB47,ROW()-2,FALSE),(HLOOKUP(D47-0.5,$P$3:BB47,ROW()-2,FALSE)+HLOOKUP(D47+0.5,$P$3:BB47,ROW()-2,FALSE))/2))</f>
        <v/>
      </c>
      <c r="H47" s="6" t="str">
        <f>IF(F47="","",IF(AND('atp - h2h'!J47&gt;=coeff!$B$4,(E47*F47-1)&gt;=coeff!$B$20),coeff!$B$3/coeff!$B$19*(E47*F47-1)/(F47-1),0))</f>
        <v/>
      </c>
      <c r="I47" s="6" t="str">
        <f>IF(G47="","",IF(AND('atp - h2h'!J47&gt;=coeff!$B$4,(G47*(1-E47)-1)&gt;=coeff!$B$20),coeff!$B$3/coeff!$B$19*(G47*(1-E47)-1)/(G47-1),0))</f>
        <v/>
      </c>
    </row>
    <row r="48" spans="5:9" x14ac:dyDescent="0.25">
      <c r="E48" s="41" t="str">
        <f>IF(D48="","",IF(ISERROR(HLOOKUP(D48,$P$3:BB48,ROW()-2,FALSE))=FALSE,HLOOKUP(D48,$P$3:BB48,ROW()-2,FALSE),(HLOOKUP(D48-0.5,$P$3:BB48,ROW()-2,FALSE)+HLOOKUP(D48+0.5,$P$3:BB48,ROW()-2,FALSE))/2))</f>
        <v/>
      </c>
      <c r="H48" s="6" t="str">
        <f>IF(F48="","",IF(AND('atp - h2h'!J48&gt;=coeff!$B$4,(E48*F48-1)&gt;=coeff!$B$20),coeff!$B$3/coeff!$B$19*(E48*F48-1)/(F48-1),0))</f>
        <v/>
      </c>
      <c r="I48" s="6" t="str">
        <f>IF(G48="","",IF(AND('atp - h2h'!J48&gt;=coeff!$B$4,(G48*(1-E48)-1)&gt;=coeff!$B$20),coeff!$B$3/coeff!$B$19*(G48*(1-E48)-1)/(G48-1),0))</f>
        <v/>
      </c>
    </row>
    <row r="49" spans="5:9" x14ac:dyDescent="0.25">
      <c r="E49" s="41" t="str">
        <f>IF(D49="","",IF(ISERROR(HLOOKUP(D49,$P$3:BB49,ROW()-2,FALSE))=FALSE,HLOOKUP(D49,$P$3:BB49,ROW()-2,FALSE),(HLOOKUP(D49-0.5,$P$3:BB49,ROW()-2,FALSE)+HLOOKUP(D49+0.5,$P$3:BB49,ROW()-2,FALSE))/2))</f>
        <v/>
      </c>
      <c r="H49" s="6" t="str">
        <f>IF(F49="","",IF(AND('atp - h2h'!J49&gt;=coeff!$B$4,(E49*F49-1)&gt;=coeff!$B$20),coeff!$B$3/coeff!$B$19*(E49*F49-1)/(F49-1),0))</f>
        <v/>
      </c>
      <c r="I49" s="6" t="str">
        <f>IF(G49="","",IF(AND('atp - h2h'!J49&gt;=coeff!$B$4,(G49*(1-E49)-1)&gt;=coeff!$B$20),coeff!$B$3/coeff!$B$19*(G49*(1-E49)-1)/(G49-1),0))</f>
        <v/>
      </c>
    </row>
    <row r="50" spans="5:9" x14ac:dyDescent="0.25">
      <c r="E50" s="41" t="str">
        <f>IF(D50="","",IF(ISERROR(HLOOKUP(D50,$P$3:BB50,ROW()-2,FALSE))=FALSE,HLOOKUP(D50,$P$3:BB50,ROW()-2,FALSE),(HLOOKUP(D50-0.5,$P$3:BB50,ROW()-2,FALSE)+HLOOKUP(D50+0.5,$P$3:BB50,ROW()-2,FALSE))/2))</f>
        <v/>
      </c>
      <c r="H50" s="6" t="str">
        <f>IF(F50="","",IF(AND('atp - h2h'!J50&gt;=coeff!$B$4,(E50*F50-1)&gt;=coeff!$B$20),coeff!$B$3/coeff!$B$19*(E50*F50-1)/(F50-1),0))</f>
        <v/>
      </c>
      <c r="I50" s="6" t="str">
        <f>IF(G50="","",IF(AND('atp - h2h'!J50&gt;=coeff!$B$4,(G50*(1-E50)-1)&gt;=coeff!$B$20),coeff!$B$3/coeff!$B$19*(G50*(1-E50)-1)/(G50-1),0))</f>
        <v/>
      </c>
    </row>
    <row r="51" spans="5:9" x14ac:dyDescent="0.25">
      <c r="E51" s="41" t="str">
        <f>IF(D51="","",IF(ISERROR(HLOOKUP(D51,$P$3:BB51,ROW()-2,FALSE))=FALSE,HLOOKUP(D51,$P$3:BB51,ROW()-2,FALSE),(HLOOKUP(D51-0.5,$P$3:BB51,ROW()-2,FALSE)+HLOOKUP(D51+0.5,$P$3:BB51,ROW()-2,FALSE))/2))</f>
        <v/>
      </c>
      <c r="H51" s="6" t="str">
        <f>IF(F51="","",IF(AND('atp - h2h'!J51&gt;=coeff!$B$4,(E51*F51-1)&gt;=coeff!$B$20),coeff!$B$3/coeff!$B$19*(E51*F51-1)/(F51-1),0))</f>
        <v/>
      </c>
      <c r="I51" s="6" t="str">
        <f>IF(G51="","",IF(AND('atp - h2h'!J51&gt;=coeff!$B$4,(G51*(1-E51)-1)&gt;=coeff!$B$20),coeff!$B$3/coeff!$B$19*(G51*(1-E51)-1)/(G51-1),0))</f>
        <v/>
      </c>
    </row>
    <row r="52" spans="5:9" x14ac:dyDescent="0.25">
      <c r="E52" s="41" t="str">
        <f>IF(D52="","",IF(ISERROR(HLOOKUP(D52,$P$3:BB52,ROW()-2,FALSE))=FALSE,HLOOKUP(D52,$P$3:BB52,ROW()-2,FALSE),(HLOOKUP(D52-0.5,$P$3:BB52,ROW()-2,FALSE)+HLOOKUP(D52+0.5,$P$3:BB52,ROW()-2,FALSE))/2))</f>
        <v/>
      </c>
      <c r="H52" s="6" t="str">
        <f>IF(F52="","",IF(AND('atp - h2h'!J52&gt;=coeff!$B$4,(E52*F52-1)&gt;=coeff!$B$20),coeff!$B$3/coeff!$B$19*(E52*F52-1)/(F52-1),0))</f>
        <v/>
      </c>
      <c r="I52" s="6" t="str">
        <f>IF(G52="","",IF(AND('atp - h2h'!J52&gt;=coeff!$B$4,(G52*(1-E52)-1)&gt;=coeff!$B$20),coeff!$B$3/coeff!$B$19*(G52*(1-E52)-1)/(G52-1),0))</f>
        <v/>
      </c>
    </row>
    <row r="53" spans="5:9" x14ac:dyDescent="0.25">
      <c r="E53" s="41" t="str">
        <f>IF(D53="","",IF(ISERROR(HLOOKUP(D53,$P$3:BB53,ROW()-2,FALSE))=FALSE,HLOOKUP(D53,$P$3:BB53,ROW()-2,FALSE),(HLOOKUP(D53-0.5,$P$3:BB53,ROW()-2,FALSE)+HLOOKUP(D53+0.5,$P$3:BB53,ROW()-2,FALSE))/2))</f>
        <v/>
      </c>
      <c r="H53" s="6" t="str">
        <f>IF(F53="","",IF(AND('atp - h2h'!J53&gt;=coeff!$B$4,(E53*F53-1)&gt;=coeff!$B$20),coeff!$B$3/coeff!$B$19*(E53*F53-1)/(F53-1),0))</f>
        <v/>
      </c>
      <c r="I53" s="6" t="str">
        <f>IF(G53="","",IF(AND('atp - h2h'!J53&gt;=coeff!$B$4,(G53*(1-E53)-1)&gt;=coeff!$B$20),coeff!$B$3/coeff!$B$19*(G53*(1-E53)-1)/(G53-1),0))</f>
        <v/>
      </c>
    </row>
    <row r="54" spans="5:9" x14ac:dyDescent="0.25">
      <c r="E54" s="41" t="str">
        <f>IF(D54="","",IF(ISERROR(HLOOKUP(D54,$P$3:BB54,ROW()-2,FALSE))=FALSE,HLOOKUP(D54,$P$3:BB54,ROW()-2,FALSE),(HLOOKUP(D54-0.5,$P$3:BB54,ROW()-2,FALSE)+HLOOKUP(D54+0.5,$P$3:BB54,ROW()-2,FALSE))/2))</f>
        <v/>
      </c>
      <c r="H54" s="6" t="str">
        <f>IF(F54="","",IF(AND('atp - h2h'!J54&gt;=coeff!$B$4,(E54*F54-1)&gt;=coeff!$B$20),coeff!$B$3/coeff!$B$19*(E54*F54-1)/(F54-1),0))</f>
        <v/>
      </c>
      <c r="I54" s="6" t="str">
        <f>IF(G54="","",IF(AND('atp - h2h'!J54&gt;=coeff!$B$4,(G54*(1-E54)-1)&gt;=coeff!$B$20),coeff!$B$3/coeff!$B$19*(G54*(1-E54)-1)/(G54-1),0))</f>
        <v/>
      </c>
    </row>
    <row r="55" spans="5:9" x14ac:dyDescent="0.25">
      <c r="E55" s="41" t="str">
        <f>IF(D55="","",IF(ISERROR(HLOOKUP(D55,$P$3:BB55,ROW()-2,FALSE))=FALSE,HLOOKUP(D55,$P$3:BB55,ROW()-2,FALSE),(HLOOKUP(D55-0.5,$P$3:BB55,ROW()-2,FALSE)+HLOOKUP(D55+0.5,$P$3:BB55,ROW()-2,FALSE))/2))</f>
        <v/>
      </c>
      <c r="H55" s="6" t="str">
        <f>IF(F55="","",IF(AND('atp - h2h'!J55&gt;=coeff!$B$4,(E55*F55-1)&gt;=coeff!$B$20),coeff!$B$3/coeff!$B$19*(E55*F55-1)/(F55-1),0))</f>
        <v/>
      </c>
      <c r="I55" s="6" t="str">
        <f>IF(G55="","",IF(AND('atp - h2h'!J55&gt;=coeff!$B$4,(G55*(1-E55)-1)&gt;=coeff!$B$20),coeff!$B$3/coeff!$B$19*(G55*(1-E55)-1)/(G55-1),0))</f>
        <v/>
      </c>
    </row>
    <row r="56" spans="5:9" x14ac:dyDescent="0.25">
      <c r="E56" s="41" t="str">
        <f>IF(D56="","",IF(ISERROR(HLOOKUP(D56,$P$3:BB56,ROW()-2,FALSE))=FALSE,HLOOKUP(D56,$P$3:BB56,ROW()-2,FALSE),(HLOOKUP(D56-0.5,$P$3:BB56,ROW()-2,FALSE)+HLOOKUP(D56+0.5,$P$3:BB56,ROW()-2,FALSE))/2))</f>
        <v/>
      </c>
      <c r="H56" s="6" t="str">
        <f>IF(F56="","",IF(AND('atp - h2h'!J56&gt;=coeff!$B$4,(E56*F56-1)&gt;=coeff!$B$20),coeff!$B$3/coeff!$B$19*(E56*F56-1)/(F56-1),0))</f>
        <v/>
      </c>
      <c r="I56" s="6" t="str">
        <f>IF(G56="","",IF(AND('atp - h2h'!J56&gt;=coeff!$B$4,(G56*(1-E56)-1)&gt;=coeff!$B$20),coeff!$B$3/coeff!$B$19*(G56*(1-E56)-1)/(G56-1),0))</f>
        <v/>
      </c>
    </row>
    <row r="57" spans="5:9" x14ac:dyDescent="0.25">
      <c r="E57" s="41" t="str">
        <f>IF(D57="","",IF(ISERROR(HLOOKUP(D57,$P$3:BB57,ROW()-2,FALSE))=FALSE,HLOOKUP(D57,$P$3:BB57,ROW()-2,FALSE),(HLOOKUP(D57-0.5,$P$3:BB57,ROW()-2,FALSE)+HLOOKUP(D57+0.5,$P$3:BB57,ROW()-2,FALSE))/2))</f>
        <v/>
      </c>
      <c r="H57" s="6" t="str">
        <f>IF(F57="","",IF(AND('atp - h2h'!J57&gt;=coeff!$B$4,(E57*F57-1)&gt;=coeff!$B$20),coeff!$B$3/coeff!$B$19*(E57*F57-1)/(F57-1),0))</f>
        <v/>
      </c>
      <c r="I57" s="6" t="str">
        <f>IF(G57="","",IF(AND('atp - h2h'!J57&gt;=coeff!$B$4,(G57*(1-E57)-1)&gt;=coeff!$B$20),coeff!$B$3/coeff!$B$19*(G57*(1-E57)-1)/(G57-1),0))</f>
        <v/>
      </c>
    </row>
    <row r="58" spans="5:9" x14ac:dyDescent="0.25">
      <c r="E58" s="41" t="str">
        <f>IF(D58="","",IF(ISERROR(HLOOKUP(D58,$P$3:BB58,ROW()-2,FALSE))=FALSE,HLOOKUP(D58,$P$3:BB58,ROW()-2,FALSE),(HLOOKUP(D58-0.5,$P$3:BB58,ROW()-2,FALSE)+HLOOKUP(D58+0.5,$P$3:BB58,ROW()-2,FALSE))/2))</f>
        <v/>
      </c>
      <c r="H58" s="6" t="str">
        <f>IF(F58="","",IF(AND('atp - h2h'!J58&gt;=coeff!$B$4,(E58*F58-1)&gt;=coeff!$B$20),coeff!$B$3/coeff!$B$19*(E58*F58-1)/(F58-1),0))</f>
        <v/>
      </c>
      <c r="I58" s="6" t="str">
        <f>IF(G58="","",IF(AND('atp - h2h'!J58&gt;=coeff!$B$4,(G58*(1-E58)-1)&gt;=coeff!$B$20),coeff!$B$3/coeff!$B$19*(G58*(1-E58)-1)/(G58-1),0))</f>
        <v/>
      </c>
    </row>
    <row r="59" spans="5:9" x14ac:dyDescent="0.25">
      <c r="E59" s="41" t="str">
        <f>IF(D59="","",IF(ISERROR(HLOOKUP(D59,$P$3:BB59,ROW()-2,FALSE))=FALSE,HLOOKUP(D59,$P$3:BB59,ROW()-2,FALSE),(HLOOKUP(D59-0.5,$P$3:BB59,ROW()-2,FALSE)+HLOOKUP(D59+0.5,$P$3:BB59,ROW()-2,FALSE))/2))</f>
        <v/>
      </c>
      <c r="H59" s="6" t="str">
        <f>IF(F59="","",IF(AND('atp - h2h'!J59&gt;=coeff!$B$4,(E59*F59-1)&gt;=coeff!$B$20),coeff!$B$3/coeff!$B$19*(E59*F59-1)/(F59-1),0))</f>
        <v/>
      </c>
      <c r="I59" s="6" t="str">
        <f>IF(G59="","",IF(AND('atp - h2h'!J59&gt;=coeff!$B$4,(G59*(1-E59)-1)&gt;=coeff!$B$20),coeff!$B$3/coeff!$B$19*(G59*(1-E59)-1)/(G59-1),0))</f>
        <v/>
      </c>
    </row>
    <row r="60" spans="5:9" x14ac:dyDescent="0.25">
      <c r="E60" s="41" t="str">
        <f>IF(D60="","",IF(ISERROR(HLOOKUP(D60,$P$3:BB60,ROW()-2,FALSE))=FALSE,HLOOKUP(D60,$P$3:BB60,ROW()-2,FALSE),(HLOOKUP(D60-0.5,$P$3:BB60,ROW()-2,FALSE)+HLOOKUP(D60+0.5,$P$3:BB60,ROW()-2,FALSE))/2))</f>
        <v/>
      </c>
      <c r="H60" s="6" t="str">
        <f>IF(F60="","",IF(AND('atp - h2h'!J60&gt;=coeff!$B$4,(E60*F60-1)&gt;=coeff!$B$20),coeff!$B$3/coeff!$B$19*(E60*F60-1)/(F60-1),0))</f>
        <v/>
      </c>
      <c r="I60" s="6" t="str">
        <f>IF(G60="","",IF(AND('atp - h2h'!J60&gt;=coeff!$B$4,(G60*(1-E60)-1)&gt;=coeff!$B$20),coeff!$B$3/coeff!$B$19*(G60*(1-E60)-1)/(G60-1),0))</f>
        <v/>
      </c>
    </row>
    <row r="61" spans="5:9" x14ac:dyDescent="0.25">
      <c r="E61" s="41" t="str">
        <f>IF(D61="","",IF(ISERROR(HLOOKUP(D61,$P$3:BB61,ROW()-2,FALSE))=FALSE,HLOOKUP(D61,$P$3:BB61,ROW()-2,FALSE),(HLOOKUP(D61-0.5,$P$3:BB61,ROW()-2,FALSE)+HLOOKUP(D61+0.5,$P$3:BB61,ROW()-2,FALSE))/2))</f>
        <v/>
      </c>
      <c r="H61" s="6" t="str">
        <f>IF(F61="","",IF(AND('atp - h2h'!J61&gt;=coeff!$B$4,(E61*F61-1)&gt;=coeff!$B$20),coeff!$B$3/coeff!$B$19*(E61*F61-1)/(F61-1),0))</f>
        <v/>
      </c>
      <c r="I61" s="6" t="str">
        <f>IF(G61="","",IF(AND('atp - h2h'!J61&gt;=coeff!$B$4,(G61*(1-E61)-1)&gt;=coeff!$B$20),coeff!$B$3/coeff!$B$19*(G61*(1-E61)-1)/(G61-1),0))</f>
        <v/>
      </c>
    </row>
    <row r="62" spans="5:9" x14ac:dyDescent="0.25">
      <c r="E62" s="41" t="str">
        <f>IF(D62="","",IF(ISERROR(HLOOKUP(D62,$P$3:BB62,ROW()-2,FALSE))=FALSE,HLOOKUP(D62,$P$3:BB62,ROW()-2,FALSE),(HLOOKUP(D62-0.5,$P$3:BB62,ROW()-2,FALSE)+HLOOKUP(D62+0.5,$P$3:BB62,ROW()-2,FALSE))/2))</f>
        <v/>
      </c>
      <c r="H62" s="6" t="str">
        <f>IF(F62="","",IF(AND('atp - h2h'!J62&gt;=coeff!$B$4,(E62*F62-1)&gt;=coeff!$B$20),coeff!$B$3/coeff!$B$19*(E62*F62-1)/(F62-1),0))</f>
        <v/>
      </c>
      <c r="I62" s="6" t="str">
        <f>IF(G62="","",IF(AND('atp - h2h'!J62&gt;=coeff!$B$4,(G62*(1-E62)-1)&gt;=coeff!$B$20),coeff!$B$3/coeff!$B$19*(G62*(1-E62)-1)/(G62-1),0))</f>
        <v/>
      </c>
    </row>
    <row r="63" spans="5:9" x14ac:dyDescent="0.25">
      <c r="E63" s="41" t="str">
        <f>IF(D63="","",IF(ISERROR(HLOOKUP(D63,$P$3:BB63,ROW()-2,FALSE))=FALSE,HLOOKUP(D63,$P$3:BB63,ROW()-2,FALSE),(HLOOKUP(D63-0.5,$P$3:BB63,ROW()-2,FALSE)+HLOOKUP(D63+0.5,$P$3:BB63,ROW()-2,FALSE))/2))</f>
        <v/>
      </c>
      <c r="H63" s="6" t="str">
        <f>IF(F63="","",IF(AND('atp - h2h'!J63&gt;=coeff!$B$4,(E63*F63-1)&gt;=coeff!$B$20),coeff!$B$3/coeff!$B$19*(E63*F63-1)/(F63-1),0))</f>
        <v/>
      </c>
      <c r="I63" s="6" t="str">
        <f>IF(G63="","",IF(AND('atp - h2h'!J63&gt;=coeff!$B$4,(G63*(1-E63)-1)&gt;=coeff!$B$20),coeff!$B$3/coeff!$B$19*(G63*(1-E63)-1)/(G63-1),0))</f>
        <v/>
      </c>
    </row>
    <row r="64" spans="5:9" x14ac:dyDescent="0.25">
      <c r="E64" s="41" t="str">
        <f>IF(D64="","",IF(ISERROR(HLOOKUP(D64,$P$3:BB64,ROW()-2,FALSE))=FALSE,HLOOKUP(D64,$P$3:BB64,ROW()-2,FALSE),(HLOOKUP(D64-0.5,$P$3:BB64,ROW()-2,FALSE)+HLOOKUP(D64+0.5,$P$3:BB64,ROW()-2,FALSE))/2))</f>
        <v/>
      </c>
      <c r="H64" s="6" t="str">
        <f>IF(F64="","",IF(AND('atp - h2h'!J64&gt;=coeff!$B$4,(E64*F64-1)&gt;=coeff!$B$20),coeff!$B$3/coeff!$B$19*(E64*F64-1)/(F64-1),0))</f>
        <v/>
      </c>
      <c r="I64" s="6" t="str">
        <f>IF(G64="","",IF(AND('atp - h2h'!J64&gt;=coeff!$B$4,(G64*(1-E64)-1)&gt;=coeff!$B$20),coeff!$B$3/coeff!$B$19*(G64*(1-E64)-1)/(G64-1),0))</f>
        <v/>
      </c>
    </row>
    <row r="65" spans="5:9" x14ac:dyDescent="0.25">
      <c r="E65" s="41" t="str">
        <f>IF(D65="","",IF(ISERROR(HLOOKUP(D65,$P$3:BB65,ROW()-2,FALSE))=FALSE,HLOOKUP(D65,$P$3:BB65,ROW()-2,FALSE),(HLOOKUP(D65-0.5,$P$3:BB65,ROW()-2,FALSE)+HLOOKUP(D65+0.5,$P$3:BB65,ROW()-2,FALSE))/2))</f>
        <v/>
      </c>
      <c r="H65" s="6" t="str">
        <f>IF(F65="","",IF(AND('atp - h2h'!J65&gt;=coeff!$B$4,(E65*F65-1)&gt;=coeff!$B$20),coeff!$B$3/coeff!$B$19*(E65*F65-1)/(F65-1),0))</f>
        <v/>
      </c>
      <c r="I65" s="6" t="str">
        <f>IF(G65="","",IF(AND('atp - h2h'!J65&gt;=coeff!$B$4,(G65*(1-E65)-1)&gt;=coeff!$B$20),coeff!$B$3/coeff!$B$19*(G65*(1-E65)-1)/(G65-1),0))</f>
        <v/>
      </c>
    </row>
    <row r="66" spans="5:9" x14ac:dyDescent="0.25">
      <c r="E66" s="41" t="str">
        <f>IF(D66="","",IF(ISERROR(HLOOKUP(D66,$P$3:BB66,ROW()-2,FALSE))=FALSE,HLOOKUP(D66,$P$3:BB66,ROW()-2,FALSE),(HLOOKUP(D66-0.5,$P$3:BB66,ROW()-2,FALSE)+HLOOKUP(D66+0.5,$P$3:BB66,ROW()-2,FALSE))/2))</f>
        <v/>
      </c>
      <c r="H66" s="6" t="str">
        <f>IF(F66="","",IF(AND('atp - h2h'!J66&gt;=coeff!$B$4,(E66*F66-1)&gt;=coeff!$B$20),coeff!$B$3/coeff!$B$19*(E66*F66-1)/(F66-1),0))</f>
        <v/>
      </c>
      <c r="I66" s="6" t="str">
        <f>IF(G66="","",IF(AND('atp - h2h'!J66&gt;=coeff!$B$4,(G66*(1-E66)-1)&gt;=coeff!$B$20),coeff!$B$3/coeff!$B$19*(G66*(1-E66)-1)/(G66-1),0))</f>
        <v/>
      </c>
    </row>
    <row r="67" spans="5:9" x14ac:dyDescent="0.25">
      <c r="E67" s="41" t="str">
        <f>IF(D67="","",IF(ISERROR(HLOOKUP(D67,$P$3:BB67,ROW()-2,FALSE))=FALSE,HLOOKUP(D67,$P$3:BB67,ROW()-2,FALSE),(HLOOKUP(D67-0.5,$P$3:BB67,ROW()-2,FALSE)+HLOOKUP(D67+0.5,$P$3:BB67,ROW()-2,FALSE))/2))</f>
        <v/>
      </c>
      <c r="H67" s="6" t="str">
        <f>IF(F67="","",IF(AND('atp - h2h'!J67&gt;=coeff!$B$4,(E67*F67-1)&gt;=coeff!$B$20),coeff!$B$3/coeff!$B$19*(E67*F67-1)/(F67-1),0))</f>
        <v/>
      </c>
      <c r="I67" s="6" t="str">
        <f>IF(G67="","",IF(AND('atp - h2h'!J67&gt;=coeff!$B$4,(G67*(1-E67)-1)&gt;=coeff!$B$20),coeff!$B$3/coeff!$B$19*(G67*(1-E67)-1)/(G67-1),0))</f>
        <v/>
      </c>
    </row>
    <row r="68" spans="5:9" x14ac:dyDescent="0.25">
      <c r="E68" s="41" t="str">
        <f>IF(D68="","",IF(ISERROR(HLOOKUP(D68,$P$3:BB68,ROW()-2,FALSE))=FALSE,HLOOKUP(D68,$P$3:BB68,ROW()-2,FALSE),(HLOOKUP(D68-0.5,$P$3:BB68,ROW()-2,FALSE)+HLOOKUP(D68+0.5,$P$3:BB68,ROW()-2,FALSE))/2))</f>
        <v/>
      </c>
      <c r="H68" s="6" t="str">
        <f>IF(F68="","",IF(AND('atp - h2h'!J68&gt;=coeff!$B$4,(E68*F68-1)&gt;=coeff!$B$20),coeff!$B$3/coeff!$B$19*(E68*F68-1)/(F68-1),0))</f>
        <v/>
      </c>
      <c r="I68" s="6" t="str">
        <f>IF(G68="","",IF(AND('atp - h2h'!J68&gt;=coeff!$B$4,(G68*(1-E68)-1)&gt;=coeff!$B$20),coeff!$B$3/coeff!$B$19*(G68*(1-E68)-1)/(G68-1),0))</f>
        <v/>
      </c>
    </row>
    <row r="69" spans="5:9" x14ac:dyDescent="0.25">
      <c r="E69" s="41" t="str">
        <f>IF(D69="","",IF(ISERROR(HLOOKUP(D69,$P$3:BB69,ROW()-2,FALSE))=FALSE,HLOOKUP(D69,$P$3:BB69,ROW()-2,FALSE),(HLOOKUP(D69-0.5,$P$3:BB69,ROW()-2,FALSE)+HLOOKUP(D69+0.5,$P$3:BB69,ROW()-2,FALSE))/2))</f>
        <v/>
      </c>
      <c r="H69" s="6" t="str">
        <f>IF(F69="","",IF(AND('atp - h2h'!J69&gt;=coeff!$B$4,(E69*F69-1)&gt;=coeff!$B$20),coeff!$B$3/coeff!$B$19*(E69*F69-1)/(F69-1),0))</f>
        <v/>
      </c>
      <c r="I69" s="6" t="str">
        <f>IF(G69="","",IF(AND('atp - h2h'!J69&gt;=coeff!$B$4,(G69*(1-E69)-1)&gt;=coeff!$B$20),coeff!$B$3/coeff!$B$19*(G69*(1-E69)-1)/(G69-1),0))</f>
        <v/>
      </c>
    </row>
    <row r="70" spans="5:9" x14ac:dyDescent="0.25">
      <c r="E70" s="41" t="str">
        <f>IF(D70="","",IF(ISERROR(HLOOKUP(D70,$P$3:BB70,ROW()-2,FALSE))=FALSE,HLOOKUP(D70,$P$3:BB70,ROW()-2,FALSE),(HLOOKUP(D70-0.5,$P$3:BB70,ROW()-2,FALSE)+HLOOKUP(D70+0.5,$P$3:BB70,ROW()-2,FALSE))/2))</f>
        <v/>
      </c>
      <c r="H70" s="6" t="str">
        <f>IF(F70="","",IF(AND('atp - h2h'!J70&gt;=coeff!$B$4,(E70*F70-1)&gt;=coeff!$B$20),coeff!$B$3/coeff!$B$19*(E70*F70-1)/(F70-1),0))</f>
        <v/>
      </c>
      <c r="I70" s="6" t="str">
        <f>IF(G70="","",IF(AND('atp - h2h'!J70&gt;=coeff!$B$4,(G70*(1-E70)-1)&gt;=coeff!$B$20),coeff!$B$3/coeff!$B$19*(G70*(1-E70)-1)/(G70-1),0))</f>
        <v/>
      </c>
    </row>
    <row r="71" spans="5:9" x14ac:dyDescent="0.25">
      <c r="E71" s="41" t="str">
        <f>IF(D71="","",IF(ISERROR(HLOOKUP(D71,$P$3:BB71,ROW()-2,FALSE))=FALSE,HLOOKUP(D71,$P$3:BB71,ROW()-2,FALSE),(HLOOKUP(D71-0.5,$P$3:BB71,ROW()-2,FALSE)+HLOOKUP(D71+0.5,$P$3:BB71,ROW()-2,FALSE))/2))</f>
        <v/>
      </c>
      <c r="H71" s="6" t="str">
        <f>IF(F71="","",IF(AND('atp - h2h'!J71&gt;=coeff!$B$4,(E71*F71-1)&gt;=coeff!$B$20),coeff!$B$3/coeff!$B$19*(E71*F71-1)/(F71-1),0))</f>
        <v/>
      </c>
      <c r="I71" s="6" t="str">
        <f>IF(G71="","",IF(AND('atp - h2h'!J71&gt;=coeff!$B$4,(G71*(1-E71)-1)&gt;=coeff!$B$20),coeff!$B$3/coeff!$B$19*(G71*(1-E71)-1)/(G71-1),0))</f>
        <v/>
      </c>
    </row>
    <row r="72" spans="5:9" x14ac:dyDescent="0.25">
      <c r="E72" s="41" t="str">
        <f>IF(D72="","",IF(ISERROR(HLOOKUP(D72,$P$3:BB72,ROW()-2,FALSE))=FALSE,HLOOKUP(D72,$P$3:BB72,ROW()-2,FALSE),(HLOOKUP(D72-0.5,$P$3:BB72,ROW()-2,FALSE)+HLOOKUP(D72+0.5,$P$3:BB72,ROW()-2,FALSE))/2))</f>
        <v/>
      </c>
      <c r="H72" s="6" t="str">
        <f>IF(F72="","",IF(AND('atp - h2h'!J72&gt;=coeff!$B$4,(E72*F72-1)&gt;=coeff!$B$20),coeff!$B$3/coeff!$B$19*(E72*F72-1)/(F72-1),0))</f>
        <v/>
      </c>
      <c r="I72" s="6" t="str">
        <f>IF(G72="","",IF(AND('atp - h2h'!J72&gt;=coeff!$B$4,(G72*(1-E72)-1)&gt;=coeff!$B$20),coeff!$B$3/coeff!$B$19*(G72*(1-E72)-1)/(G72-1),0))</f>
        <v/>
      </c>
    </row>
    <row r="73" spans="5:9" x14ac:dyDescent="0.25">
      <c r="E73" s="41" t="str">
        <f>IF(D73="","",IF(ISERROR(HLOOKUP(D73,$P$3:BB73,ROW()-2,FALSE))=FALSE,HLOOKUP(D73,$P$3:BB73,ROW()-2,FALSE),(HLOOKUP(D73-0.5,$P$3:BB73,ROW()-2,FALSE)+HLOOKUP(D73+0.5,$P$3:BB73,ROW()-2,FALSE))/2))</f>
        <v/>
      </c>
      <c r="H73" s="6" t="str">
        <f>IF(F73="","",IF(AND('atp - h2h'!J73&gt;=coeff!$B$4,(E73*F73-1)&gt;=coeff!$B$20),coeff!$B$3/coeff!$B$19*(E73*F73-1)/(F73-1),0))</f>
        <v/>
      </c>
      <c r="I73" s="6" t="str">
        <f>IF(G73="","",IF(AND('atp - h2h'!J73&gt;=coeff!$B$4,(G73*(1-E73)-1)&gt;=coeff!$B$20),coeff!$B$3/coeff!$B$19*(G73*(1-E73)-1)/(G73-1),0))</f>
        <v/>
      </c>
    </row>
    <row r="74" spans="5:9" x14ac:dyDescent="0.25">
      <c r="E74" s="41" t="str">
        <f>IF(D74="","",IF(ISERROR(HLOOKUP(D74,$P$3:BB74,ROW()-2,FALSE))=FALSE,HLOOKUP(D74,$P$3:BB74,ROW()-2,FALSE),(HLOOKUP(D74-0.5,$P$3:BB74,ROW()-2,FALSE)+HLOOKUP(D74+0.5,$P$3:BB74,ROW()-2,FALSE))/2))</f>
        <v/>
      </c>
      <c r="H74" s="6" t="str">
        <f>IF(F74="","",IF(AND('atp - h2h'!J74&gt;=coeff!$B$4,(E74*F74-1)&gt;=coeff!$B$20),coeff!$B$3/coeff!$B$19*(E74*F74-1)/(F74-1),0))</f>
        <v/>
      </c>
      <c r="I74" s="6" t="str">
        <f>IF(G74="","",IF(AND('atp - h2h'!J74&gt;=coeff!$B$4,(G74*(1-E74)-1)&gt;=coeff!$B$20),coeff!$B$3/coeff!$B$19*(G74*(1-E74)-1)/(G74-1),0))</f>
        <v/>
      </c>
    </row>
    <row r="75" spans="5:9" x14ac:dyDescent="0.25">
      <c r="E75" s="41" t="str">
        <f>IF(D75="","",IF(ISERROR(HLOOKUP(D75,$P$3:BB75,ROW()-2,FALSE))=FALSE,HLOOKUP(D75,$P$3:BB75,ROW()-2,FALSE),(HLOOKUP(D75-0.5,$P$3:BB75,ROW()-2,FALSE)+HLOOKUP(D75+0.5,$P$3:BB75,ROW()-2,FALSE))/2))</f>
        <v/>
      </c>
      <c r="H75" s="6" t="str">
        <f>IF(F75="","",IF(AND('atp - h2h'!J75&gt;=coeff!$B$4,(E75*F75-1)&gt;=coeff!$B$20),coeff!$B$3/coeff!$B$19*(E75*F75-1)/(F75-1),0))</f>
        <v/>
      </c>
      <c r="I75" s="6" t="str">
        <f>IF(G75="","",IF(AND('atp - h2h'!J75&gt;=coeff!$B$4,(G75*(1-E75)-1)&gt;=coeff!$B$20),coeff!$B$3/coeff!$B$19*(G75*(1-E75)-1)/(G75-1),0))</f>
        <v/>
      </c>
    </row>
    <row r="76" spans="5:9" x14ac:dyDescent="0.25">
      <c r="E76" s="41" t="str">
        <f>IF(D76="","",IF(ISERROR(HLOOKUP(D76,$P$3:BB76,ROW()-2,FALSE))=FALSE,HLOOKUP(D76,$P$3:BB76,ROW()-2,FALSE),(HLOOKUP(D76-0.5,$P$3:BB76,ROW()-2,FALSE)+HLOOKUP(D76+0.5,$P$3:BB76,ROW()-2,FALSE))/2))</f>
        <v/>
      </c>
      <c r="H76" s="6" t="str">
        <f>IF(F76="","",IF(AND('atp - h2h'!J76&gt;=coeff!$B$4,(E76*F76-1)&gt;=coeff!$B$20),coeff!$B$3/coeff!$B$19*(E76*F76-1)/(F76-1),0))</f>
        <v/>
      </c>
      <c r="I76" s="6" t="str">
        <f>IF(G76="","",IF(AND('atp - h2h'!J76&gt;=coeff!$B$4,(G76*(1-E76)-1)&gt;=coeff!$B$20),coeff!$B$3/coeff!$B$19*(G76*(1-E76)-1)/(G76-1),0))</f>
        <v/>
      </c>
    </row>
    <row r="77" spans="5:9" x14ac:dyDescent="0.25">
      <c r="E77" s="41" t="str">
        <f>IF(D77="","",IF(ISERROR(HLOOKUP(D77,$P$3:BB77,ROW()-2,FALSE))=FALSE,HLOOKUP(D77,$P$3:BB77,ROW()-2,FALSE),(HLOOKUP(D77-0.5,$P$3:BB77,ROW()-2,FALSE)+HLOOKUP(D77+0.5,$P$3:BB77,ROW()-2,FALSE))/2))</f>
        <v/>
      </c>
      <c r="H77" s="6" t="str">
        <f>IF(F77="","",IF(AND('atp - h2h'!J77&gt;=coeff!$B$4,(E77*F77-1)&gt;=coeff!$B$20),coeff!$B$3/coeff!$B$19*(E77*F77-1)/(F77-1),0))</f>
        <v/>
      </c>
      <c r="I77" s="6" t="str">
        <f>IF(G77="","",IF(AND('atp - h2h'!J77&gt;=coeff!$B$4,(G77*(1-E77)-1)&gt;=coeff!$B$20),coeff!$B$3/coeff!$B$19*(G77*(1-E77)-1)/(G77-1),0))</f>
        <v/>
      </c>
    </row>
    <row r="78" spans="5:9" x14ac:dyDescent="0.25">
      <c r="E78" s="41" t="str">
        <f>IF(D78="","",IF(ISERROR(HLOOKUP(D78,$P$3:BB78,ROW()-2,FALSE))=FALSE,HLOOKUP(D78,$P$3:BB78,ROW()-2,FALSE),(HLOOKUP(D78-0.5,$P$3:BB78,ROW()-2,FALSE)+HLOOKUP(D78+0.5,$P$3:BB78,ROW()-2,FALSE))/2))</f>
        <v/>
      </c>
      <c r="H78" s="6" t="str">
        <f>IF(F78="","",IF(AND('atp - h2h'!J78&gt;=coeff!$B$4,(E78*F78-1)&gt;=coeff!$B$20),coeff!$B$3/coeff!$B$19*(E78*F78-1)/(F78-1),0))</f>
        <v/>
      </c>
      <c r="I78" s="6" t="str">
        <f>IF(G78="","",IF(AND('atp - h2h'!J78&gt;=coeff!$B$4,(G78*(1-E78)-1)&gt;=coeff!$B$20),coeff!$B$3/coeff!$B$19*(G78*(1-E78)-1)/(G78-1),0))</f>
        <v/>
      </c>
    </row>
    <row r="79" spans="5:9" x14ac:dyDescent="0.25">
      <c r="E79" s="41" t="str">
        <f>IF(D79="","",IF(ISERROR(HLOOKUP(D79,$P$3:BB79,ROW()-2,FALSE))=FALSE,HLOOKUP(D79,$P$3:BB79,ROW()-2,FALSE),(HLOOKUP(D79-0.5,$P$3:BB79,ROW()-2,FALSE)+HLOOKUP(D79+0.5,$P$3:BB79,ROW()-2,FALSE))/2))</f>
        <v/>
      </c>
      <c r="H79" s="6" t="str">
        <f>IF(F79="","",IF(AND('atp - h2h'!J79&gt;=coeff!$B$4,(E79*F79-1)&gt;=coeff!$B$20),coeff!$B$3/coeff!$B$19*(E79*F79-1)/(F79-1),0))</f>
        <v/>
      </c>
      <c r="I79" s="6" t="str">
        <f>IF(G79="","",IF(AND('atp - h2h'!J79&gt;=coeff!$B$4,(G79*(1-E79)-1)&gt;=coeff!$B$20),coeff!$B$3/coeff!$B$19*(G79*(1-E79)-1)/(G79-1),0))</f>
        <v/>
      </c>
    </row>
    <row r="80" spans="5:9" x14ac:dyDescent="0.25">
      <c r="E80" s="41" t="str">
        <f>IF(D80="","",IF(ISERROR(HLOOKUP(D80,$P$3:BB80,ROW()-2,FALSE))=FALSE,HLOOKUP(D80,$P$3:BB80,ROW()-2,FALSE),(HLOOKUP(D80-0.5,$P$3:BB80,ROW()-2,FALSE)+HLOOKUP(D80+0.5,$P$3:BB80,ROW()-2,FALSE))/2))</f>
        <v/>
      </c>
      <c r="H80" s="6" t="str">
        <f>IF(F80="","",IF(AND('atp - h2h'!J80&gt;=coeff!$B$4,(E80*F80-1)&gt;=coeff!$B$20),coeff!$B$3/coeff!$B$19*(E80*F80-1)/(F80-1),0))</f>
        <v/>
      </c>
      <c r="I80" s="6" t="str">
        <f>IF(G80="","",IF(AND('atp - h2h'!J80&gt;=coeff!$B$4,(G80*(1-E80)-1)&gt;=coeff!$B$20),coeff!$B$3/coeff!$B$19*(G80*(1-E80)-1)/(G80-1),0))</f>
        <v/>
      </c>
    </row>
    <row r="81" spans="5:9" x14ac:dyDescent="0.25">
      <c r="E81" s="41" t="str">
        <f>IF(D81="","",IF(ISERROR(HLOOKUP(D81,$P$3:BB81,ROW()-2,FALSE))=FALSE,HLOOKUP(D81,$P$3:BB81,ROW()-2,FALSE),(HLOOKUP(D81-0.5,$P$3:BB81,ROW()-2,FALSE)+HLOOKUP(D81+0.5,$P$3:BB81,ROW()-2,FALSE))/2))</f>
        <v/>
      </c>
      <c r="H81" s="6" t="str">
        <f>IF(F81="","",IF(AND('atp - h2h'!J81&gt;=coeff!$B$4,(E81*F81-1)&gt;=coeff!$B$20),coeff!$B$3/coeff!$B$19*(E81*F81-1)/(F81-1),0))</f>
        <v/>
      </c>
      <c r="I81" s="6" t="str">
        <f>IF(G81="","",IF(AND('atp - h2h'!J81&gt;=coeff!$B$4,(G81*(1-E81)-1)&gt;=coeff!$B$20),coeff!$B$3/coeff!$B$19*(G81*(1-E81)-1)/(G81-1),0))</f>
        <v/>
      </c>
    </row>
    <row r="82" spans="5:9" x14ac:dyDescent="0.25">
      <c r="E82" s="41" t="str">
        <f>IF(D82="","",IF(ISERROR(HLOOKUP(D82,$P$3:BB82,ROW()-2,FALSE))=FALSE,HLOOKUP(D82,$P$3:BB82,ROW()-2,FALSE),(HLOOKUP(D82-0.5,$P$3:BB82,ROW()-2,FALSE)+HLOOKUP(D82+0.5,$P$3:BB82,ROW()-2,FALSE))/2))</f>
        <v/>
      </c>
      <c r="H82" s="6" t="str">
        <f>IF(F82="","",IF(AND('atp - h2h'!J82&gt;=coeff!$B$4,(E82*F82-1)&gt;=coeff!$B$20),coeff!$B$3/coeff!$B$19*(E82*F82-1)/(F82-1),0))</f>
        <v/>
      </c>
      <c r="I82" s="6" t="str">
        <f>IF(G82="","",IF(AND('atp - h2h'!J82&gt;=coeff!$B$4,(G82*(1-E82)-1)&gt;=coeff!$B$20),coeff!$B$3/coeff!$B$19*(G82*(1-E82)-1)/(G82-1),0))</f>
        <v/>
      </c>
    </row>
    <row r="83" spans="5:9" x14ac:dyDescent="0.25">
      <c r="E83" s="41" t="str">
        <f>IF(D83="","",IF(ISERROR(HLOOKUP(D83,$P$3:BB83,ROW()-2,FALSE))=FALSE,HLOOKUP(D83,$P$3:BB83,ROW()-2,FALSE),(HLOOKUP(D83-0.5,$P$3:BB83,ROW()-2,FALSE)+HLOOKUP(D83+0.5,$P$3:BB83,ROW()-2,FALSE))/2))</f>
        <v/>
      </c>
      <c r="H83" s="6" t="str">
        <f>IF(F83="","",IF(AND('atp - h2h'!J83&gt;=coeff!$B$4,(E83*F83-1)&gt;=coeff!$B$20),coeff!$B$3/coeff!$B$19*(E83*F83-1)/(F83-1),0))</f>
        <v/>
      </c>
      <c r="I83" s="6" t="str">
        <f>IF(G83="","",IF(AND('atp - h2h'!J83&gt;=coeff!$B$4,(G83*(1-E83)-1)&gt;=coeff!$B$20),coeff!$B$3/coeff!$B$19*(G83*(1-E83)-1)/(G83-1),0))</f>
        <v/>
      </c>
    </row>
    <row r="84" spans="5:9" x14ac:dyDescent="0.25">
      <c r="E84" s="41" t="str">
        <f>IF(D84="","",IF(ISERROR(HLOOKUP(D84,$P$3:BB84,ROW()-2,FALSE))=FALSE,HLOOKUP(D84,$P$3:BB84,ROW()-2,FALSE),(HLOOKUP(D84-0.5,$P$3:BB84,ROW()-2,FALSE)+HLOOKUP(D84+0.5,$P$3:BB84,ROW()-2,FALSE))/2))</f>
        <v/>
      </c>
      <c r="H84" s="6" t="str">
        <f>IF(F84="","",IF(AND('atp - h2h'!J84&gt;=coeff!$B$4,(E84*F84-1)&gt;=coeff!$B$20),coeff!$B$3/coeff!$B$19*(E84*F84-1)/(F84-1),0))</f>
        <v/>
      </c>
      <c r="I84" s="6" t="str">
        <f>IF(G84="","",IF(AND('atp - h2h'!J84&gt;=coeff!$B$4,(G84*(1-E84)-1)&gt;=coeff!$B$20),coeff!$B$3/coeff!$B$19*(G84*(1-E84)-1)/(G84-1),0))</f>
        <v/>
      </c>
    </row>
    <row r="85" spans="5:9" x14ac:dyDescent="0.25">
      <c r="E85" s="41" t="str">
        <f>IF(D85="","",IF(ISERROR(HLOOKUP(D85,$P$3:BB85,ROW()-2,FALSE))=FALSE,HLOOKUP(D85,$P$3:BB85,ROW()-2,FALSE),(HLOOKUP(D85-0.5,$P$3:BB85,ROW()-2,FALSE)+HLOOKUP(D85+0.5,$P$3:BB85,ROW()-2,FALSE))/2))</f>
        <v/>
      </c>
      <c r="H85" s="6" t="str">
        <f>IF(F85="","",IF(AND('atp - h2h'!J85&gt;=coeff!$B$4,(E85*F85-1)&gt;=coeff!$B$20),coeff!$B$3/coeff!$B$19*(E85*F85-1)/(F85-1),0))</f>
        <v/>
      </c>
      <c r="I85" s="6" t="str">
        <f>IF(G85="","",IF(AND('atp - h2h'!J85&gt;=coeff!$B$4,(G85*(1-E85)-1)&gt;=coeff!$B$20),coeff!$B$3/coeff!$B$19*(G85*(1-E85)-1)/(G85-1),0))</f>
        <v/>
      </c>
    </row>
    <row r="86" spans="5:9" x14ac:dyDescent="0.25">
      <c r="E86" s="41" t="str">
        <f>IF(D86="","",IF(ISERROR(HLOOKUP(D86,$P$3:BB86,ROW()-2,FALSE))=FALSE,HLOOKUP(D86,$P$3:BB86,ROW()-2,FALSE),(HLOOKUP(D86-0.5,$P$3:BB86,ROW()-2,FALSE)+HLOOKUP(D86+0.5,$P$3:BB86,ROW()-2,FALSE))/2))</f>
        <v/>
      </c>
      <c r="H86" s="6" t="str">
        <f>IF(F86="","",IF(AND('atp - h2h'!J86&gt;=coeff!$B$4,(E86*F86-1)&gt;=coeff!$B$20),coeff!$B$3/coeff!$B$19*(E86*F86-1)/(F86-1),0))</f>
        <v/>
      </c>
      <c r="I86" s="6" t="str">
        <f>IF(G86="","",IF(AND('atp - h2h'!J86&gt;=coeff!$B$4,(G86*(1-E86)-1)&gt;=coeff!$B$20),coeff!$B$3/coeff!$B$19*(G86*(1-E86)-1)/(G86-1),0))</f>
        <v/>
      </c>
    </row>
    <row r="87" spans="5:9" x14ac:dyDescent="0.25">
      <c r="E87" s="41" t="str">
        <f>IF(D87="","",IF(ISERROR(HLOOKUP(D87,$P$3:BB87,ROW()-2,FALSE))=FALSE,HLOOKUP(D87,$P$3:BB87,ROW()-2,FALSE),(HLOOKUP(D87-0.5,$P$3:BB87,ROW()-2,FALSE)+HLOOKUP(D87+0.5,$P$3:BB87,ROW()-2,FALSE))/2))</f>
        <v/>
      </c>
      <c r="H87" s="6" t="str">
        <f>IF(F87="","",IF(AND('atp - h2h'!J87&gt;=coeff!$B$4,(E87*F87-1)&gt;=coeff!$B$20),coeff!$B$3/coeff!$B$19*(E87*F87-1)/(F87-1),0))</f>
        <v/>
      </c>
      <c r="I87" s="6" t="str">
        <f>IF(G87="","",IF(AND('atp - h2h'!J87&gt;=coeff!$B$4,(G87*(1-E87)-1)&gt;=coeff!$B$20),coeff!$B$3/coeff!$B$19*(G87*(1-E87)-1)/(G87-1),0))</f>
        <v/>
      </c>
    </row>
    <row r="88" spans="5:9" x14ac:dyDescent="0.25">
      <c r="E88" s="41" t="str">
        <f>IF(D88="","",IF(ISERROR(HLOOKUP(D88,$P$3:BB88,ROW()-2,FALSE))=FALSE,HLOOKUP(D88,$P$3:BB88,ROW()-2,FALSE),(HLOOKUP(D88-0.5,$P$3:BB88,ROW()-2,FALSE)+HLOOKUP(D88+0.5,$P$3:BB88,ROW()-2,FALSE))/2))</f>
        <v/>
      </c>
      <c r="H88" s="6" t="str">
        <f>IF(F88="","",IF(AND('atp - h2h'!J88&gt;=coeff!$B$4,(E88*F88-1)&gt;=coeff!$B$20),coeff!$B$3/coeff!$B$19*(E88*F88-1)/(F88-1),0))</f>
        <v/>
      </c>
      <c r="I88" s="6" t="str">
        <f>IF(G88="","",IF(AND('atp - h2h'!J88&gt;=coeff!$B$4,(G88*(1-E88)-1)&gt;=coeff!$B$20),coeff!$B$3/coeff!$B$19*(G88*(1-E88)-1)/(G88-1),0))</f>
        <v/>
      </c>
    </row>
    <row r="89" spans="5:9" x14ac:dyDescent="0.25">
      <c r="E89" s="41" t="str">
        <f>IF(D89="","",IF(ISERROR(HLOOKUP(D89,$P$3:BB89,ROW()-2,FALSE))=FALSE,HLOOKUP(D89,$P$3:BB89,ROW()-2,FALSE),(HLOOKUP(D89-0.5,$P$3:BB89,ROW()-2,FALSE)+HLOOKUP(D89+0.5,$P$3:BB89,ROW()-2,FALSE))/2))</f>
        <v/>
      </c>
      <c r="H89" s="6" t="str">
        <f>IF(F89="","",IF(AND('atp - h2h'!J89&gt;=coeff!$B$4,(E89*F89-1)&gt;=coeff!$B$20),coeff!$B$3/coeff!$B$19*(E89*F89-1)/(F89-1),0))</f>
        <v/>
      </c>
      <c r="I89" s="6" t="str">
        <f>IF(G89="","",IF(AND('atp - h2h'!J89&gt;=coeff!$B$4,(G89*(1-E89)-1)&gt;=coeff!$B$20),coeff!$B$3/coeff!$B$19*(G89*(1-E89)-1)/(G89-1),0))</f>
        <v/>
      </c>
    </row>
    <row r="90" spans="5:9" x14ac:dyDescent="0.25">
      <c r="E90" s="41" t="str">
        <f>IF(D90="","",IF(ISERROR(HLOOKUP(D90,$P$3:BB90,ROW()-2,FALSE))=FALSE,HLOOKUP(D90,$P$3:BB90,ROW()-2,FALSE),(HLOOKUP(D90-0.5,$P$3:BB90,ROW()-2,FALSE)+HLOOKUP(D90+0.5,$P$3:BB90,ROW()-2,FALSE))/2))</f>
        <v/>
      </c>
      <c r="H90" s="6" t="str">
        <f>IF(F90="","",IF(AND('atp - h2h'!J90&gt;=coeff!$B$4,(E90*F90-1)&gt;=coeff!$B$20),coeff!$B$3/coeff!$B$19*(E90*F90-1)/(F90-1),0))</f>
        <v/>
      </c>
      <c r="I90" s="6" t="str">
        <f>IF(G90="","",IF(AND('atp - h2h'!J90&gt;=coeff!$B$4,(G90*(1-E90)-1)&gt;=coeff!$B$20),coeff!$B$3/coeff!$B$19*(G90*(1-E90)-1)/(G90-1),0))</f>
        <v/>
      </c>
    </row>
    <row r="91" spans="5:9" x14ac:dyDescent="0.25">
      <c r="E91" s="41" t="str">
        <f>IF(D91="","",IF(ISERROR(HLOOKUP(D91,$P$3:BB91,ROW()-2,FALSE))=FALSE,HLOOKUP(D91,$P$3:BB91,ROW()-2,FALSE),(HLOOKUP(D91-0.5,$P$3:BB91,ROW()-2,FALSE)+HLOOKUP(D91+0.5,$P$3:BB91,ROW()-2,FALSE))/2))</f>
        <v/>
      </c>
      <c r="H91" s="6" t="str">
        <f>IF(F91="","",IF(AND('atp - h2h'!J91&gt;=coeff!$B$4,(E91*F91-1)&gt;=coeff!$B$20),coeff!$B$3/coeff!$B$19*(E91*F91-1)/(F91-1),0))</f>
        <v/>
      </c>
      <c r="I91" s="6" t="str">
        <f>IF(G91="","",IF(AND('atp - h2h'!J91&gt;=coeff!$B$4,(G91*(1-E91)-1)&gt;=coeff!$B$20),coeff!$B$3/coeff!$B$19*(G91*(1-E91)-1)/(G91-1),0))</f>
        <v/>
      </c>
    </row>
    <row r="92" spans="5:9" x14ac:dyDescent="0.25">
      <c r="E92" s="41" t="str">
        <f>IF(D92="","",IF(ISERROR(HLOOKUP(D92,$P$3:BB92,ROW()-2,FALSE))=FALSE,HLOOKUP(D92,$P$3:BB92,ROW()-2,FALSE),(HLOOKUP(D92-0.5,$P$3:BB92,ROW()-2,FALSE)+HLOOKUP(D92+0.5,$P$3:BB92,ROW()-2,FALSE))/2))</f>
        <v/>
      </c>
      <c r="H92" s="6" t="str">
        <f>IF(F92="","",IF(AND('atp - h2h'!J92&gt;=coeff!$B$4,(E92*F92-1)&gt;=coeff!$B$20),coeff!$B$3/coeff!$B$19*(E92*F92-1)/(F92-1),0))</f>
        <v/>
      </c>
      <c r="I92" s="6" t="str">
        <f>IF(G92="","",IF(AND('atp - h2h'!J92&gt;=coeff!$B$4,(G92*(1-E92)-1)&gt;=coeff!$B$20),coeff!$B$3/coeff!$B$19*(G92*(1-E92)-1)/(G92-1),0))</f>
        <v/>
      </c>
    </row>
    <row r="93" spans="5:9" x14ac:dyDescent="0.25">
      <c r="E93" s="41" t="str">
        <f>IF(D93="","",IF(ISERROR(HLOOKUP(D93,$P$3:BB93,ROW()-2,FALSE))=FALSE,HLOOKUP(D93,$P$3:BB93,ROW()-2,FALSE),(HLOOKUP(D93-0.5,$P$3:BB93,ROW()-2,FALSE)+HLOOKUP(D93+0.5,$P$3:BB93,ROW()-2,FALSE))/2))</f>
        <v/>
      </c>
      <c r="H93" s="6" t="str">
        <f>IF(F93="","",IF(AND('atp - h2h'!J93&gt;=coeff!$B$4,(E93*F93-1)&gt;=coeff!$B$20),coeff!$B$3/coeff!$B$19*(E93*F93-1)/(F93-1),0))</f>
        <v/>
      </c>
      <c r="I93" s="6" t="str">
        <f>IF(G93="","",IF(AND('atp - h2h'!J93&gt;=coeff!$B$4,(G93*(1-E93)-1)&gt;=coeff!$B$20),coeff!$B$3/coeff!$B$19*(G93*(1-E93)-1)/(G93-1),0))</f>
        <v/>
      </c>
    </row>
    <row r="94" spans="5:9" x14ac:dyDescent="0.25">
      <c r="E94" s="41" t="str">
        <f>IF(D94="","",IF(ISERROR(HLOOKUP(D94,$P$3:BB94,ROW()-2,FALSE))=FALSE,HLOOKUP(D94,$P$3:BB94,ROW()-2,FALSE),(HLOOKUP(D94-0.5,$P$3:BB94,ROW()-2,FALSE)+HLOOKUP(D94+0.5,$P$3:BB94,ROW()-2,FALSE))/2))</f>
        <v/>
      </c>
      <c r="H94" s="6" t="str">
        <f>IF(F94="","",IF(AND('atp - h2h'!J94&gt;=coeff!$B$4,(E94*F94-1)&gt;=coeff!$B$20),coeff!$B$3/coeff!$B$19*(E94*F94-1)/(F94-1),0))</f>
        <v/>
      </c>
      <c r="I94" s="6" t="str">
        <f>IF(G94="","",IF(AND('atp - h2h'!J94&gt;=coeff!$B$4,(G94*(1-E94)-1)&gt;=coeff!$B$20),coeff!$B$3/coeff!$B$19*(G94*(1-E94)-1)/(G94-1),0))</f>
        <v/>
      </c>
    </row>
    <row r="95" spans="5:9" x14ac:dyDescent="0.25">
      <c r="E95" s="41" t="str">
        <f>IF(D95="","",IF(ISERROR(HLOOKUP(D95,$P$3:BB95,ROW()-2,FALSE))=FALSE,HLOOKUP(D95,$P$3:BB95,ROW()-2,FALSE),(HLOOKUP(D95-0.5,$P$3:BB95,ROW()-2,FALSE)+HLOOKUP(D95+0.5,$P$3:BB95,ROW()-2,FALSE))/2))</f>
        <v/>
      </c>
      <c r="H95" s="6" t="str">
        <f>IF(F95="","",IF(AND('atp - h2h'!J95&gt;=coeff!$B$4,(E95*F95-1)&gt;=coeff!$B$20),coeff!$B$3/coeff!$B$19*(E95*F95-1)/(F95-1),0))</f>
        <v/>
      </c>
      <c r="I95" s="6" t="str">
        <f>IF(G95="","",IF(AND('atp - h2h'!J95&gt;=coeff!$B$4,(G95*(1-E95)-1)&gt;=coeff!$B$20),coeff!$B$3/coeff!$B$19*(G95*(1-E95)-1)/(G95-1),0))</f>
        <v/>
      </c>
    </row>
    <row r="96" spans="5:9" x14ac:dyDescent="0.25">
      <c r="E96" s="41" t="str">
        <f>IF(D96="","",IF(ISERROR(HLOOKUP(D96,$P$3:BB96,ROW()-2,FALSE))=FALSE,HLOOKUP(D96,$P$3:BB96,ROW()-2,FALSE),(HLOOKUP(D96-0.5,$P$3:BB96,ROW()-2,FALSE)+HLOOKUP(D96+0.5,$P$3:BB96,ROW()-2,FALSE))/2))</f>
        <v/>
      </c>
      <c r="H96" s="6" t="str">
        <f>IF(F96="","",IF(AND('atp - h2h'!J96&gt;=coeff!$B$4,(E96*F96-1)&gt;=coeff!$B$20),coeff!$B$3/coeff!$B$19*(E96*F96-1)/(F96-1),0))</f>
        <v/>
      </c>
      <c r="I96" s="6" t="str">
        <f>IF(G96="","",IF(AND('atp - h2h'!J96&gt;=coeff!$B$4,(G96*(1-E96)-1)&gt;=coeff!$B$20),coeff!$B$3/coeff!$B$19*(G96*(1-E96)-1)/(G96-1),0))</f>
        <v/>
      </c>
    </row>
    <row r="97" spans="5:9" x14ac:dyDescent="0.25">
      <c r="E97" s="41" t="str">
        <f>IF(D97="","",IF(ISERROR(HLOOKUP(D97,$P$3:BB97,ROW()-2,FALSE))=FALSE,HLOOKUP(D97,$P$3:BB97,ROW()-2,FALSE),(HLOOKUP(D97-0.5,$P$3:BB97,ROW()-2,FALSE)+HLOOKUP(D97+0.5,$P$3:BB97,ROW()-2,FALSE))/2))</f>
        <v/>
      </c>
      <c r="H97" s="6" t="str">
        <f>IF(F97="","",IF(AND('atp - h2h'!J97&gt;=coeff!$B$4,(E97*F97-1)&gt;=coeff!$B$20),coeff!$B$3/coeff!$B$19*(E97*F97-1)/(F97-1),0))</f>
        <v/>
      </c>
      <c r="I97" s="6" t="str">
        <f>IF(G97="","",IF(AND('atp - h2h'!J97&gt;=coeff!$B$4,(G97*(1-E97)-1)&gt;=coeff!$B$20),coeff!$B$3/coeff!$B$19*(G97*(1-E97)-1)/(G97-1),0))</f>
        <v/>
      </c>
    </row>
    <row r="98" spans="5:9" x14ac:dyDescent="0.25">
      <c r="E98" s="41" t="str">
        <f>IF(D98="","",IF(ISERROR(HLOOKUP(D98,$P$3:BB98,ROW()-2,FALSE))=FALSE,HLOOKUP(D98,$P$3:BB98,ROW()-2,FALSE),(HLOOKUP(D98-0.5,$P$3:BB98,ROW()-2,FALSE)+HLOOKUP(D98+0.5,$P$3:BB98,ROW()-2,FALSE))/2))</f>
        <v/>
      </c>
      <c r="H98" s="6" t="str">
        <f>IF(F98="","",IF(AND('atp - h2h'!J98&gt;=coeff!$B$4,(E98*F98-1)&gt;=coeff!$B$20),coeff!$B$3/coeff!$B$19*(E98*F98-1)/(F98-1),0))</f>
        <v/>
      </c>
      <c r="I98" s="6" t="str">
        <f>IF(G98="","",IF(AND('atp - h2h'!J98&gt;=coeff!$B$4,(G98*(1-E98)-1)&gt;=coeff!$B$20),coeff!$B$3/coeff!$B$19*(G98*(1-E98)-1)/(G98-1),0))</f>
        <v/>
      </c>
    </row>
    <row r="99" spans="5:9" x14ac:dyDescent="0.25">
      <c r="E99" s="41" t="str">
        <f>IF(D99="","",IF(ISERROR(HLOOKUP(D99,$P$3:BB99,ROW()-2,FALSE))=FALSE,HLOOKUP(D99,$P$3:BB99,ROW()-2,FALSE),(HLOOKUP(D99-0.5,$P$3:BB99,ROW()-2,FALSE)+HLOOKUP(D99+0.5,$P$3:BB99,ROW()-2,FALSE))/2))</f>
        <v/>
      </c>
      <c r="H99" s="6" t="str">
        <f>IF(F99="","",IF(AND('atp - h2h'!J99&gt;=coeff!$B$4,(E99*F99-1)&gt;=coeff!$B$20),coeff!$B$3/coeff!$B$19*(E99*F99-1)/(F99-1),0))</f>
        <v/>
      </c>
      <c r="I99" s="6" t="str">
        <f>IF(G99="","",IF(AND('atp - h2h'!J99&gt;=coeff!$B$4,(G99*(1-E99)-1)&gt;=coeff!$B$20),coeff!$B$3/coeff!$B$19*(G99*(1-E99)-1)/(G99-1),0))</f>
        <v/>
      </c>
    </row>
    <row r="100" spans="5:9" x14ac:dyDescent="0.25">
      <c r="E100" s="41" t="str">
        <f>IF(D100="","",IF(ISERROR(HLOOKUP(D100,$P$3:BB100,ROW()-2,FALSE))=FALSE,HLOOKUP(D100,$P$3:BB100,ROW()-2,FALSE),(HLOOKUP(D100-0.5,$P$3:BB100,ROW()-2,FALSE)+HLOOKUP(D100+0.5,$P$3:BB100,ROW()-2,FALSE))/2))</f>
        <v/>
      </c>
      <c r="H100" s="6" t="str">
        <f>IF(F100="","",IF(AND('atp - h2h'!J100&gt;=coeff!$B$4,(E100*F100-1)&gt;=coeff!$B$20),coeff!$B$3/coeff!$B$19*(E100*F100-1)/(F100-1),0))</f>
        <v/>
      </c>
      <c r="I100" s="6" t="str">
        <f>IF(G100="","",IF(AND('atp - h2h'!J100&gt;=coeff!$B$4,(G100*(1-E100)-1)&gt;=coeff!$B$20),coeff!$B$3/coeff!$B$19*(G100*(1-E100)-1)/(G100-1),0))</f>
        <v/>
      </c>
    </row>
    <row r="101" spans="5:9" x14ac:dyDescent="0.25">
      <c r="E101" s="41" t="str">
        <f>IF(D101="","",IF(ISERROR(HLOOKUP(D101,$P$3:BB101,ROW()-2,FALSE))=FALSE,HLOOKUP(D101,$P$3:BB101,ROW()-2,FALSE),(HLOOKUP(D101-0.5,$P$3:BB101,ROW()-2,FALSE)+HLOOKUP(D101+0.5,$P$3:BB101,ROW()-2,FALSE))/2))</f>
        <v/>
      </c>
      <c r="H101" s="6" t="str">
        <f>IF(F101="","",IF(AND('atp - h2h'!J101&gt;=coeff!$B$4,(E101*F101-1)&gt;=coeff!$B$20),coeff!$B$3/coeff!$B$19*(E101*F101-1)/(F101-1),0))</f>
        <v/>
      </c>
      <c r="I101" s="6" t="str">
        <f>IF(G101="","",IF(AND('atp - h2h'!J101&gt;=coeff!$B$4,(G101*(1-E101)-1)&gt;=coeff!$B$20),coeff!$B$3/coeff!$B$19*(G101*(1-E101)-1)/(G101-1),0))</f>
        <v/>
      </c>
    </row>
    <row r="102" spans="5:9" x14ac:dyDescent="0.25">
      <c r="E102" s="41" t="str">
        <f>IF(D102="","",IF(ISERROR(HLOOKUP(D102,$P$3:BB102,ROW()-2,FALSE))=FALSE,HLOOKUP(D102,$P$3:BB102,ROW()-2,FALSE),(HLOOKUP(D102-0.5,$P$3:BB102,ROW()-2,FALSE)+HLOOKUP(D102+0.5,$P$3:BB102,ROW()-2,FALSE))/2))</f>
        <v/>
      </c>
      <c r="H102" s="6" t="str">
        <f>IF(F102="","",IF(AND('atp - h2h'!J102&gt;=coeff!$B$4,(E102*F102-1)&gt;=coeff!$B$20),coeff!$B$3/coeff!$B$19*(E102*F102-1)/(F102-1),0))</f>
        <v/>
      </c>
      <c r="I102" s="6" t="str">
        <f>IF(G102="","",IF(AND('atp - h2h'!J102&gt;=coeff!$B$4,(G102*(1-E102)-1)&gt;=coeff!$B$20),coeff!$B$3/coeff!$B$19*(G102*(1-E102)-1)/(G102-1),0))</f>
        <v/>
      </c>
    </row>
    <row r="103" spans="5:9" x14ac:dyDescent="0.25">
      <c r="E103" s="41" t="str">
        <f>IF(D103="","",IF(ISERROR(HLOOKUP(D103,$P$3:BB103,ROW()-2,FALSE))=FALSE,HLOOKUP(D103,$P$3:BB103,ROW()-2,FALSE),(HLOOKUP(D103-0.5,$P$3:BB103,ROW()-2,FALSE)+HLOOKUP(D103+0.5,$P$3:BB103,ROW()-2,FALSE))/2))</f>
        <v/>
      </c>
      <c r="H103" s="6" t="str">
        <f>IF(F103="","",IF(AND('atp - h2h'!J103&gt;=coeff!$B$4,(E103*F103-1)&gt;=coeff!$B$20),coeff!$B$3/coeff!$B$19*(E103*F103-1)/(F103-1),0))</f>
        <v/>
      </c>
      <c r="I103" s="6" t="str">
        <f>IF(G103="","",IF(AND('atp - h2h'!J103&gt;=coeff!$B$4,(G103*(1-E103)-1)&gt;=coeff!$B$20),coeff!$B$3/coeff!$B$19*(G103*(1-E103)-1)/(G103-1),0))</f>
        <v/>
      </c>
    </row>
    <row r="104" spans="5:9" x14ac:dyDescent="0.25">
      <c r="E104" s="41" t="str">
        <f>IF(D104="","",IF(ISERROR(HLOOKUP(D104,$P$3:BB104,ROW()-2,FALSE))=FALSE,HLOOKUP(D104,$P$3:BB104,ROW()-2,FALSE),(HLOOKUP(D104-0.5,$P$3:BB104,ROW()-2,FALSE)+HLOOKUP(D104+0.5,$P$3:BB104,ROW()-2,FALSE))/2))</f>
        <v/>
      </c>
      <c r="H104" s="6" t="str">
        <f>IF(F104="","",IF(AND('atp - h2h'!J104&gt;=coeff!$B$4,(E104*F104-1)&gt;=coeff!$B$20),coeff!$B$3/coeff!$B$19*(E104*F104-1)/(F104-1),0))</f>
        <v/>
      </c>
      <c r="I104" s="6" t="str">
        <f>IF(G104="","",IF(AND('atp - h2h'!J104&gt;=coeff!$B$4,(G104*(1-E104)-1)&gt;=coeff!$B$20),coeff!$B$3/coeff!$B$19*(G104*(1-E104)-1)/(G104-1),0))</f>
        <v/>
      </c>
    </row>
    <row r="105" spans="5:9" x14ac:dyDescent="0.25">
      <c r="E105" s="41" t="str">
        <f>IF(D105="","",IF(ISERROR(HLOOKUP(D105,$P$3:BB105,ROW()-2,FALSE))=FALSE,HLOOKUP(D105,$P$3:BB105,ROW()-2,FALSE),(HLOOKUP(D105-0.5,$P$3:BB105,ROW()-2,FALSE)+HLOOKUP(D105+0.5,$P$3:BB105,ROW()-2,FALSE))/2))</f>
        <v/>
      </c>
      <c r="H105" s="6" t="str">
        <f>IF(F105="","",IF(AND('atp - h2h'!J105&gt;=coeff!$B$4,(E105*F105-1)&gt;=coeff!$B$20),coeff!$B$3/coeff!$B$19*(E105*F105-1)/(F105-1),0))</f>
        <v/>
      </c>
      <c r="I105" s="6" t="str">
        <f>IF(G105="","",IF(AND('atp - h2h'!J105&gt;=coeff!$B$4,(G105*(1-E105)-1)&gt;=coeff!$B$20),coeff!$B$3/coeff!$B$19*(G105*(1-E105)-1)/(G105-1),0))</f>
        <v/>
      </c>
    </row>
    <row r="106" spans="5:9" x14ac:dyDescent="0.25">
      <c r="E106" s="41" t="str">
        <f>IF(D106="","",IF(ISERROR(HLOOKUP(D106,$P$3:BB106,ROW()-2,FALSE))=FALSE,HLOOKUP(D106,$P$3:BB106,ROW()-2,FALSE),(HLOOKUP(D106-0.5,$P$3:BB106,ROW()-2,FALSE)+HLOOKUP(D106+0.5,$P$3:BB106,ROW()-2,FALSE))/2))</f>
        <v/>
      </c>
      <c r="H106" s="6" t="str">
        <f>IF(F106="","",IF(AND('atp - h2h'!J106&gt;=coeff!$B$4,(E106*F106-1)&gt;=coeff!$B$20),coeff!$B$3/coeff!$B$19*(E106*F106-1)/(F106-1),0))</f>
        <v/>
      </c>
      <c r="I106" s="6" t="str">
        <f>IF(G106="","",IF(AND('atp - h2h'!J106&gt;=coeff!$B$4,(G106*(1-E106)-1)&gt;=coeff!$B$20),coeff!$B$3/coeff!$B$19*(G106*(1-E106)-1)/(G106-1),0))</f>
        <v/>
      </c>
    </row>
    <row r="107" spans="5:9" x14ac:dyDescent="0.25">
      <c r="E107" s="41" t="str">
        <f>IF(D107="","",IF(ISERROR(HLOOKUP(D107,$P$3:BB107,ROW()-2,FALSE))=FALSE,HLOOKUP(D107,$P$3:BB107,ROW()-2,FALSE),(HLOOKUP(D107-0.5,$P$3:BB107,ROW()-2,FALSE)+HLOOKUP(D107+0.5,$P$3:BB107,ROW()-2,FALSE))/2))</f>
        <v/>
      </c>
      <c r="H107" s="6" t="str">
        <f>IF(F107="","",IF(AND('atp - h2h'!J107&gt;=coeff!$B$4,(E107*F107-1)&gt;=coeff!$B$20),coeff!$B$3/coeff!$B$19*(E107*F107-1)/(F107-1),0))</f>
        <v/>
      </c>
      <c r="I107" s="6" t="str">
        <f>IF(G107="","",IF(AND('atp - h2h'!J107&gt;=coeff!$B$4,(G107*(1-E107)-1)&gt;=coeff!$B$20),coeff!$B$3/coeff!$B$19*(G107*(1-E107)-1)/(G107-1),0))</f>
        <v/>
      </c>
    </row>
    <row r="108" spans="5:9" x14ac:dyDescent="0.25">
      <c r="E108" s="41" t="str">
        <f>IF(D108="","",IF(ISERROR(HLOOKUP(D108,$P$3:BB108,ROW()-2,FALSE))=FALSE,HLOOKUP(D108,$P$3:BB108,ROW()-2,FALSE),(HLOOKUP(D108-0.5,$P$3:BB108,ROW()-2,FALSE)+HLOOKUP(D108+0.5,$P$3:BB108,ROW()-2,FALSE))/2))</f>
        <v/>
      </c>
      <c r="H108" s="6" t="str">
        <f>IF(F108="","",IF(AND('atp - h2h'!J108&gt;=coeff!$B$4,(E108*F108-1)&gt;=coeff!$B$20),coeff!$B$3/coeff!$B$19*(E108*F108-1)/(F108-1),0))</f>
        <v/>
      </c>
      <c r="I108" s="6" t="str">
        <f>IF(G108="","",IF(AND('atp - h2h'!J108&gt;=coeff!$B$4,(G108*(1-E108)-1)&gt;=coeff!$B$20),coeff!$B$3/coeff!$B$19*(G108*(1-E108)-1)/(G108-1),0))</f>
        <v/>
      </c>
    </row>
    <row r="109" spans="5:9" x14ac:dyDescent="0.25">
      <c r="E109" s="41" t="str">
        <f>IF(D109="","",IF(ISERROR(HLOOKUP(D109,$P$3:BB109,ROW()-2,FALSE))=FALSE,HLOOKUP(D109,$P$3:BB109,ROW()-2,FALSE),(HLOOKUP(D109-0.5,$P$3:BB109,ROW()-2,FALSE)+HLOOKUP(D109+0.5,$P$3:BB109,ROW()-2,FALSE))/2))</f>
        <v/>
      </c>
      <c r="H109" s="6" t="str">
        <f>IF(F109="","",IF(AND('atp - h2h'!J109&gt;=coeff!$B$4,(E109*F109-1)&gt;=coeff!$B$20),coeff!$B$3/coeff!$B$19*(E109*F109-1)/(F109-1),0))</f>
        <v/>
      </c>
      <c r="I109" s="6" t="str">
        <f>IF(G109="","",IF(AND('atp - h2h'!J109&gt;=coeff!$B$4,(G109*(1-E109)-1)&gt;=coeff!$B$20),coeff!$B$3/coeff!$B$19*(G109*(1-E109)-1)/(G109-1),0))</f>
        <v/>
      </c>
    </row>
    <row r="110" spans="5:9" x14ac:dyDescent="0.25">
      <c r="E110" s="41" t="str">
        <f>IF(D110="","",IF(ISERROR(HLOOKUP(D110,$P$3:BB110,ROW()-2,FALSE))=FALSE,HLOOKUP(D110,$P$3:BB110,ROW()-2,FALSE),(HLOOKUP(D110-0.5,$P$3:BB110,ROW()-2,FALSE)+HLOOKUP(D110+0.5,$P$3:BB110,ROW()-2,FALSE))/2))</f>
        <v/>
      </c>
      <c r="H110" s="6" t="str">
        <f>IF(F110="","",IF(AND('atp - h2h'!J110&gt;=coeff!$B$4,(E110*F110-1)&gt;=coeff!$B$20),coeff!$B$3/coeff!$B$19*(E110*F110-1)/(F110-1),0))</f>
        <v/>
      </c>
      <c r="I110" s="6" t="str">
        <f>IF(G110="","",IF(AND('atp - h2h'!J110&gt;=coeff!$B$4,(G110*(1-E110)-1)&gt;=coeff!$B$20),coeff!$B$3/coeff!$B$19*(G110*(1-E110)-1)/(G110-1),0))</f>
        <v/>
      </c>
    </row>
    <row r="111" spans="5:9" x14ac:dyDescent="0.25">
      <c r="E111" s="41" t="str">
        <f>IF(D111="","",IF(ISERROR(HLOOKUP(D111,$P$3:BB111,ROW()-2,FALSE))=FALSE,HLOOKUP(D111,$P$3:BB111,ROW()-2,FALSE),(HLOOKUP(D111-0.5,$P$3:BB111,ROW()-2,FALSE)+HLOOKUP(D111+0.5,$P$3:BB111,ROW()-2,FALSE))/2))</f>
        <v/>
      </c>
      <c r="H111" s="6" t="str">
        <f>IF(F111="","",IF(AND('atp - h2h'!J111&gt;=coeff!$B$4,(E111*F111-1)&gt;=coeff!$B$20),coeff!$B$3/coeff!$B$19*(E111*F111-1)/(F111-1),0))</f>
        <v/>
      </c>
      <c r="I111" s="6" t="str">
        <f>IF(G111="","",IF(AND('atp - h2h'!J111&gt;=coeff!$B$4,(G111*(1-E111)-1)&gt;=coeff!$B$20),coeff!$B$3/coeff!$B$19*(G111*(1-E111)-1)/(G111-1),0))</f>
        <v/>
      </c>
    </row>
    <row r="112" spans="5:9" x14ac:dyDescent="0.25">
      <c r="E112" s="41" t="str">
        <f>IF(D112="","",IF(ISERROR(HLOOKUP(D112,$P$3:BB112,ROW()-2,FALSE))=FALSE,HLOOKUP(D112,$P$3:BB112,ROW()-2,FALSE),(HLOOKUP(D112-0.5,$P$3:BB112,ROW()-2,FALSE)+HLOOKUP(D112+0.5,$P$3:BB112,ROW()-2,FALSE))/2))</f>
        <v/>
      </c>
      <c r="H112" s="6" t="str">
        <f>IF(F112="","",IF(AND('atp - h2h'!J112&gt;=coeff!$B$4,(E112*F112-1)&gt;=coeff!$B$20),coeff!$B$3/coeff!$B$19*(E112*F112-1)/(F112-1),0))</f>
        <v/>
      </c>
      <c r="I112" s="6" t="str">
        <f>IF(G112="","",IF(AND('atp - h2h'!J112&gt;=coeff!$B$4,(G112*(1-E112)-1)&gt;=coeff!$B$20),coeff!$B$3/coeff!$B$19*(G112*(1-E112)-1)/(G112-1),0))</f>
        <v/>
      </c>
    </row>
    <row r="113" spans="5:9" x14ac:dyDescent="0.25">
      <c r="E113" s="41" t="str">
        <f>IF(D113="","",IF(ISERROR(HLOOKUP(D113,$P$3:BB113,ROW()-2,FALSE))=FALSE,HLOOKUP(D113,$P$3:BB113,ROW()-2,FALSE),(HLOOKUP(D113-0.5,$P$3:BB113,ROW()-2,FALSE)+HLOOKUP(D113+0.5,$P$3:BB113,ROW()-2,FALSE))/2))</f>
        <v/>
      </c>
      <c r="H113" s="6" t="str">
        <f>IF(F113="","",IF(AND('atp - h2h'!J113&gt;=coeff!$B$4,(E113*F113-1)&gt;=coeff!$B$20),coeff!$B$3/coeff!$B$19*(E113*F113-1)/(F113-1),0))</f>
        <v/>
      </c>
      <c r="I113" s="6" t="str">
        <f>IF(G113="","",IF(AND('atp - h2h'!J113&gt;=coeff!$B$4,(G113*(1-E113)-1)&gt;=coeff!$B$20),coeff!$B$3/coeff!$B$19*(G113*(1-E113)-1)/(G113-1),0))</f>
        <v/>
      </c>
    </row>
    <row r="114" spans="5:9" x14ac:dyDescent="0.25">
      <c r="E114" s="41" t="str">
        <f>IF(D114="","",IF(ISERROR(HLOOKUP(D114,$P$3:BB114,ROW()-2,FALSE))=FALSE,HLOOKUP(D114,$P$3:BB114,ROW()-2,FALSE),(HLOOKUP(D114-0.5,$P$3:BB114,ROW()-2,FALSE)+HLOOKUP(D114+0.5,$P$3:BB114,ROW()-2,FALSE))/2))</f>
        <v/>
      </c>
      <c r="H114" s="6" t="str">
        <f>IF(F114="","",IF(AND('atp - h2h'!J114&gt;=coeff!$B$4,(E114*F114-1)&gt;=coeff!$B$20),coeff!$B$3/coeff!$B$19*(E114*F114-1)/(F114-1),0))</f>
        <v/>
      </c>
      <c r="I114" s="6" t="str">
        <f>IF(G114="","",IF(AND('atp - h2h'!J114&gt;=coeff!$B$4,(G114*(1-E114)-1)&gt;=coeff!$B$20),coeff!$B$3/coeff!$B$19*(G114*(1-E114)-1)/(G114-1),0))</f>
        <v/>
      </c>
    </row>
    <row r="115" spans="5:9" x14ac:dyDescent="0.25">
      <c r="E115" s="41" t="str">
        <f>IF(D115="","",IF(ISERROR(HLOOKUP(D115,$P$3:BB115,ROW()-2,FALSE))=FALSE,HLOOKUP(D115,$P$3:BB115,ROW()-2,FALSE),(HLOOKUP(D115-0.5,$P$3:BB115,ROW()-2,FALSE)+HLOOKUP(D115+0.5,$P$3:BB115,ROW()-2,FALSE))/2))</f>
        <v/>
      </c>
      <c r="H115" s="6" t="str">
        <f>IF(F115="","",IF(AND('atp - h2h'!J115&gt;=coeff!$B$4,(E115*F115-1)&gt;=coeff!$B$20),coeff!$B$3/coeff!$B$19*(E115*F115-1)/(F115-1),0))</f>
        <v/>
      </c>
      <c r="I115" s="6" t="str">
        <f>IF(G115="","",IF(AND('atp - h2h'!J115&gt;=coeff!$B$4,(G115*(1-E115)-1)&gt;=coeff!$B$20),coeff!$B$3/coeff!$B$19*(G115*(1-E115)-1)/(G115-1),0))</f>
        <v/>
      </c>
    </row>
    <row r="116" spans="5:9" x14ac:dyDescent="0.25">
      <c r="E116" s="41" t="str">
        <f>IF(D116="","",IF(ISERROR(HLOOKUP(D116,$P$3:BB116,ROW()-2,FALSE))=FALSE,HLOOKUP(D116,$P$3:BB116,ROW()-2,FALSE),(HLOOKUP(D116-0.5,$P$3:BB116,ROW()-2,FALSE)+HLOOKUP(D116+0.5,$P$3:BB116,ROW()-2,FALSE))/2))</f>
        <v/>
      </c>
      <c r="H116" s="6" t="str">
        <f>IF(F116="","",IF(AND('atp - h2h'!J116&gt;=coeff!$B$4,(E116*F116-1)&gt;=coeff!$B$20),coeff!$B$3/coeff!$B$19*(E116*F116-1)/(F116-1),0))</f>
        <v/>
      </c>
      <c r="I116" s="6" t="str">
        <f>IF(G116="","",IF(AND('atp - h2h'!J116&gt;=coeff!$B$4,(G116*(1-E116)-1)&gt;=coeff!$B$20),coeff!$B$3/coeff!$B$19*(G116*(1-E116)-1)/(G116-1),0))</f>
        <v/>
      </c>
    </row>
    <row r="117" spans="5:9" x14ac:dyDescent="0.25">
      <c r="E117" s="41" t="str">
        <f>IF(D117="","",IF(ISERROR(HLOOKUP(D117,$P$3:BB117,ROW()-2,FALSE))=FALSE,HLOOKUP(D117,$P$3:BB117,ROW()-2,FALSE),(HLOOKUP(D117-0.5,$P$3:BB117,ROW()-2,FALSE)+HLOOKUP(D117+0.5,$P$3:BB117,ROW()-2,FALSE))/2))</f>
        <v/>
      </c>
      <c r="H117" s="6" t="str">
        <f>IF(F117="","",IF(AND('atp - h2h'!J117&gt;=coeff!$B$4,(E117*F117-1)&gt;=coeff!$B$20),coeff!$B$3/coeff!$B$19*(E117*F117-1)/(F117-1),0))</f>
        <v/>
      </c>
      <c r="I117" s="6" t="str">
        <f>IF(G117="","",IF(AND('atp - h2h'!J117&gt;=coeff!$B$4,(G117*(1-E117)-1)&gt;=coeff!$B$20),coeff!$B$3/coeff!$B$19*(G117*(1-E117)-1)/(G117-1),0))</f>
        <v/>
      </c>
    </row>
    <row r="118" spans="5:9" x14ac:dyDescent="0.25">
      <c r="E118" s="41" t="str">
        <f>IF(D118="","",IF(ISERROR(HLOOKUP(D118,$P$3:BB118,ROW()-2,FALSE))=FALSE,HLOOKUP(D118,$P$3:BB118,ROW()-2,FALSE),(HLOOKUP(D118-0.5,$P$3:BB118,ROW()-2,FALSE)+HLOOKUP(D118+0.5,$P$3:BB118,ROW()-2,FALSE))/2))</f>
        <v/>
      </c>
      <c r="H118" s="6" t="str">
        <f>IF(F118="","",IF(AND('atp - h2h'!J118&gt;=coeff!$B$4,(E118*F118-1)&gt;=coeff!$B$20),coeff!$B$3/coeff!$B$19*(E118*F118-1)/(F118-1),0))</f>
        <v/>
      </c>
      <c r="I118" s="6" t="str">
        <f>IF(G118="","",IF(AND('atp - h2h'!J118&gt;=coeff!$B$4,(G118*(1-E118)-1)&gt;=coeff!$B$20),coeff!$B$3/coeff!$B$19*(G118*(1-E118)-1)/(G118-1),0))</f>
        <v/>
      </c>
    </row>
    <row r="119" spans="5:9" x14ac:dyDescent="0.25">
      <c r="E119" s="41" t="str">
        <f>IF(D119="","",IF(ISERROR(HLOOKUP(D119,$P$3:BB119,ROW()-2,FALSE))=FALSE,HLOOKUP(D119,$P$3:BB119,ROW()-2,FALSE),(HLOOKUP(D119-0.5,$P$3:BB119,ROW()-2,FALSE)+HLOOKUP(D119+0.5,$P$3:BB119,ROW()-2,FALSE))/2))</f>
        <v/>
      </c>
      <c r="H119" s="6" t="str">
        <f>IF(F119="","",IF(AND('atp - h2h'!J119&gt;=coeff!$B$4,(E119*F119-1)&gt;=coeff!$B$20),coeff!$B$3/coeff!$B$19*(E119*F119-1)/(F119-1),0))</f>
        <v/>
      </c>
      <c r="I119" s="6" t="str">
        <f>IF(G119="","",IF(AND('atp - h2h'!J119&gt;=coeff!$B$4,(G119*(1-E119)-1)&gt;=coeff!$B$20),coeff!$B$3/coeff!$B$19*(G119*(1-E119)-1)/(G119-1),0))</f>
        <v/>
      </c>
    </row>
    <row r="120" spans="5:9" x14ac:dyDescent="0.25">
      <c r="E120" s="41" t="str">
        <f>IF(D120="","",IF(ISERROR(HLOOKUP(D120,$P$3:BB120,ROW()-2,FALSE))=FALSE,HLOOKUP(D120,$P$3:BB120,ROW()-2,FALSE),(HLOOKUP(D120-0.5,$P$3:BB120,ROW()-2,FALSE)+HLOOKUP(D120+0.5,$P$3:BB120,ROW()-2,FALSE))/2))</f>
        <v/>
      </c>
      <c r="H120" s="6" t="str">
        <f>IF(F120="","",IF(AND('atp - h2h'!J120&gt;=coeff!$B$4,(E120*F120-1)&gt;=coeff!$B$20),coeff!$B$3/coeff!$B$19*(E120*F120-1)/(F120-1),0))</f>
        <v/>
      </c>
      <c r="I120" s="6" t="str">
        <f>IF(G120="","",IF(AND('atp - h2h'!J120&gt;=coeff!$B$4,(G120*(1-E120)-1)&gt;=coeff!$B$20),coeff!$B$3/coeff!$B$19*(G120*(1-E120)-1)/(G120-1),0))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AB204"/>
  <sheetViews>
    <sheetView workbookViewId="0">
      <selection activeCell="A3" sqref="A3"/>
    </sheetView>
  </sheetViews>
  <sheetFormatPr defaultRowHeight="15" x14ac:dyDescent="0.25"/>
  <cols>
    <col min="1" max="1" width="11.85546875" style="39" bestFit="1" customWidth="1"/>
    <col min="2" max="3" width="7.5703125" style="39" bestFit="1" customWidth="1"/>
    <col min="4" max="4" width="5.140625" style="39" bestFit="1" customWidth="1"/>
    <col min="5" max="6" width="6.5703125" style="39" bestFit="1" customWidth="1"/>
    <col min="7" max="8" width="8.28515625" style="2" bestFit="1" customWidth="1"/>
    <col min="9" max="9" width="5.140625" style="39" bestFit="1" customWidth="1"/>
    <col min="10" max="10" width="7.140625" style="39" bestFit="1" customWidth="1"/>
    <col min="11" max="11" width="4.7109375" style="39" bestFit="1" customWidth="1"/>
    <col min="12" max="12" width="9.85546875" style="39" bestFit="1" customWidth="1"/>
    <col min="13" max="14" width="10.28515625" style="39" bestFit="1" customWidth="1"/>
    <col min="15" max="16" width="10.5703125" style="39" bestFit="1" customWidth="1"/>
    <col min="17" max="18" width="9.28515625" style="41" bestFit="1" customWidth="1"/>
    <col min="19" max="20" width="9.7109375" style="39" bestFit="1" customWidth="1"/>
    <col min="21" max="22" width="10" style="39" bestFit="1" customWidth="1"/>
    <col min="23" max="23" width="9.140625" style="39"/>
    <col min="24" max="24" width="9.42578125" style="39" bestFit="1" customWidth="1"/>
    <col min="25" max="25" width="9.85546875" style="39" bestFit="1" customWidth="1"/>
    <col min="26" max="26" width="11.140625" style="39" bestFit="1" customWidth="1"/>
    <col min="27" max="27" width="10.140625" style="39" bestFit="1" customWidth="1"/>
    <col min="28" max="28" width="11.42578125" style="39" bestFit="1" customWidth="1"/>
    <col min="29" max="16384" width="9.140625" style="39"/>
  </cols>
  <sheetData>
    <row r="3" spans="1:28" s="7" customFormat="1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42" t="s">
        <v>10</v>
      </c>
      <c r="H3" s="42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40" t="s">
        <v>20</v>
      </c>
      <c r="R3" s="40" t="s">
        <v>21</v>
      </c>
      <c r="S3" s="7" t="s">
        <v>22</v>
      </c>
      <c r="T3" s="7" t="s">
        <v>23</v>
      </c>
      <c r="U3" s="7" t="s">
        <v>24</v>
      </c>
      <c r="V3" s="7" t="s">
        <v>25</v>
      </c>
      <c r="W3" s="7" t="s">
        <v>26</v>
      </c>
      <c r="X3" s="7" t="s">
        <v>27</v>
      </c>
      <c r="Y3" s="7" t="s">
        <v>28</v>
      </c>
      <c r="Z3" s="7" t="s">
        <v>29</v>
      </c>
      <c r="AA3" s="7" t="s">
        <v>30</v>
      </c>
      <c r="AB3" s="7" t="s">
        <v>31</v>
      </c>
    </row>
    <row r="4" spans="1:28" x14ac:dyDescent="0.25">
      <c r="A4"/>
      <c r="B4"/>
      <c r="C4"/>
      <c r="D4"/>
      <c r="E4"/>
      <c r="F4"/>
      <c r="G4" s="2" t="str">
        <f>IF(E4="","",IF(AND(J4&gt;=coeff!$D$4,(D4*E4-1)&gt;=0.05),coeff!$D$3/coeff!$D$7*(D4*E4-1)/(E4-1),0))</f>
        <v/>
      </c>
      <c r="H4" s="2" t="str">
        <f>IF(F4="","",IF(AND(J4&gt;=coeff!$D$4,(F4*(1-D4)-1)&gt;=0.05),coeff!$D$3/coeff!$D$7*(F4*(1-D4)-1)/(F4-1),0))</f>
        <v/>
      </c>
      <c r="I4"/>
      <c r="J4"/>
      <c r="K4"/>
      <c r="L4"/>
      <c r="M4"/>
      <c r="N4"/>
      <c r="O4" s="2" t="str">
        <f>IF(M4="","",IF(AND(J4&gt;=coeff!$D$4,(L4*M4-1)&gt;=0.05),coeff!$D$3/coeff!$D$11*(L4*M4-1)/(M4-1),0))</f>
        <v/>
      </c>
      <c r="P4" s="2" t="str">
        <f>IF(N4="","",IF(AND(J4&gt;=coeff!$D$4,(N4*(1-L4)-1)&gt;=0.05),coeff!$D$3/coeff!$D$11*(N4*(1-L4)-1)/(N4-1),0))</f>
        <v/>
      </c>
      <c r="Q4"/>
      <c r="R4"/>
      <c r="S4"/>
      <c r="T4"/>
      <c r="U4" s="2" t="str">
        <f>IF(S4="","",IF(AND(J4&gt;=coeff!$D$4,(R4*S4-1)&gt;=0.05),coeff!$D$3/coeff!$D$15*(R4*S4-1)/(S4-1),0))</f>
        <v/>
      </c>
      <c r="V4" s="2" t="str">
        <f>IF(T4="","",IF(AND(J4&gt;=coeff!$D$4,(T4*(1-R4)-1)&gt;=0.05),coeff!$D$3/coeff!$D$15*(T4*(1-R4)-1)/(T4-1),0))</f>
        <v/>
      </c>
      <c r="W4" s="7" t="s">
        <v>26</v>
      </c>
      <c r="X4" s="7" t="s">
        <v>27</v>
      </c>
      <c r="Y4" s="7" t="s">
        <v>28</v>
      </c>
      <c r="Z4" s="7" t="s">
        <v>29</v>
      </c>
      <c r="AA4" s="2" t="e">
        <f>IF(Y4="","",IF(AND(J4&gt;=coeff!$D$4,(X4*Y4-1)&gt;=0.05),coeff!$D$3/coeff!$D$19*(X4*Y4-1)/(Y4-1),0))</f>
        <v>#VALUE!</v>
      </c>
      <c r="AB4" s="2" t="e">
        <f>IF(Z4="","",IF(AND(J4&gt;=coeff!$D$4,(Z4*(1-X4)-1)&gt;=0.05),coeff!$D$3/coeff!$D$19*(Z4*(1-X4)-1)/(Z4-1),0))</f>
        <v>#VALUE!</v>
      </c>
    </row>
    <row r="5" spans="1:28" x14ac:dyDescent="0.25">
      <c r="A5"/>
      <c r="B5"/>
      <c r="C5"/>
      <c r="D5"/>
      <c r="E5"/>
      <c r="F5"/>
      <c r="G5" s="2" t="str">
        <f>IF(E5="","",IF(AND(J5&gt;=coeff!$D$4,(D5*E5-1)&gt;=0.05),coeff!$D$3/coeff!$D$7*(D5*E5-1)/(E5-1),0))</f>
        <v/>
      </c>
      <c r="H5" s="2" t="str">
        <f>IF(F5="","",IF(AND(J5&gt;=coeff!$D$4,(F5*(1-D5)-1)&gt;=0.05),coeff!$D$3/coeff!$D$7*(F5*(1-D5)-1)/(F5-1),0))</f>
        <v/>
      </c>
      <c r="I5"/>
      <c r="J5"/>
      <c r="K5"/>
      <c r="L5"/>
      <c r="M5"/>
      <c r="N5"/>
      <c r="O5" s="2" t="str">
        <f>IF(M5="","",IF(AND(J5&gt;=coeff!$D$4,(L5*M5-1)&gt;=0.05),coeff!$D$3/coeff!$D$11*(L5*M5-1)/(M5-1),0))</f>
        <v/>
      </c>
      <c r="P5" s="2" t="str">
        <f>IF(N5="","",IF(AND(J5&gt;=coeff!$D$4,(N5*(1-L5)-1)&gt;=0.05),coeff!$D$3/coeff!$D$11*(N5*(1-L5)-1)/(N5-1),0))</f>
        <v/>
      </c>
      <c r="Q5"/>
      <c r="R5"/>
      <c r="S5"/>
      <c r="T5"/>
      <c r="U5" s="2" t="str">
        <f>IF(S5="","",IF(AND(J5&gt;=coeff!$D$4,(R5*S5-1)&gt;=0.05),coeff!$D$3/coeff!$D$15*(R5*S5-1)/(S5-1),0))</f>
        <v/>
      </c>
      <c r="V5" s="2" t="str">
        <f>IF(T5="","",IF(AND(J5&gt;=coeff!$D$4,(T5*(1-R5)-1)&gt;=0.05),coeff!$D$3/coeff!$D$15*(T5*(1-R5)-1)/(T5-1),0))</f>
        <v/>
      </c>
      <c r="W5" s="43"/>
      <c r="X5" s="43"/>
      <c r="Y5" s="43"/>
      <c r="Z5" s="43"/>
      <c r="AA5" s="2" t="str">
        <f>IF(Y5="","",IF(AND(J5&gt;=coeff!$D$4,(X5*Y5-1)&gt;=0.05),coeff!$D$3/coeff!$D$19*(X5*Y5-1)/(Y5-1),0))</f>
        <v/>
      </c>
      <c r="AB5" s="2" t="str">
        <f>IF(Z5="","",IF(AND(J5&gt;=coeff!$D$4,(Z5*(1-X5)-1)&gt;=0.05),coeff!$D$3/coeff!$D$19*(Z5*(1-X5)-1)/(Z5-1),0))</f>
        <v/>
      </c>
    </row>
    <row r="6" spans="1:28" x14ac:dyDescent="0.25">
      <c r="A6"/>
      <c r="B6"/>
      <c r="C6"/>
      <c r="D6"/>
      <c r="E6"/>
      <c r="F6"/>
      <c r="G6" s="2" t="str">
        <f>IF(E6="","",IF(AND(J6&gt;=coeff!$D$4,(D6*E6-1)&gt;=0.05),coeff!$D$3/coeff!$D$7*(D6*E6-1)/(E6-1),0))</f>
        <v/>
      </c>
      <c r="H6" s="2" t="str">
        <f>IF(F6="","",IF(AND(J6&gt;=coeff!$D$4,(F6*(1-D6)-1)&gt;=0.05),coeff!$D$3/coeff!$D$7*(F6*(1-D6)-1)/(F6-1),0))</f>
        <v/>
      </c>
      <c r="I6"/>
      <c r="J6"/>
      <c r="K6"/>
      <c r="L6"/>
      <c r="M6"/>
      <c r="N6"/>
      <c r="O6" s="2" t="str">
        <f>IF(M6="","",IF(AND(J6&gt;=coeff!$D$4,(L6*M6-1)&gt;=0.05),coeff!$D$3/coeff!$D$11*(L6*M6-1)/(M6-1),0))</f>
        <v/>
      </c>
      <c r="P6" s="2" t="str">
        <f>IF(N6="","",IF(AND(J6&gt;=coeff!$D$4,(N6*(1-L6)-1)&gt;=0.05),coeff!$D$3/coeff!$D$11*(N6*(1-L6)-1)/(N6-1),0))</f>
        <v/>
      </c>
      <c r="Q6"/>
      <c r="R6"/>
      <c r="S6"/>
      <c r="T6"/>
      <c r="U6" s="2" t="str">
        <f>IF(S6="","",IF(AND(J6&gt;=coeff!$D$4,(R6*S6-1)&gt;=0.05),coeff!$D$3/coeff!$D$15*(R6*S6-1)/(S6-1),0))</f>
        <v/>
      </c>
      <c r="V6" s="2" t="str">
        <f>IF(T6="","",IF(AND(J6&gt;=coeff!$D$4,(T6*(1-R6)-1)&gt;=0.05),coeff!$D$3/coeff!$D$15*(T6*(1-R6)-1)/(T6-1),0))</f>
        <v/>
      </c>
      <c r="W6"/>
      <c r="X6"/>
      <c r="Y6"/>
      <c r="Z6"/>
      <c r="AA6" s="2" t="str">
        <f>IF(Y6="","",IF(AND(J6&gt;=coeff!$D$4,(X6*Y6-1)&gt;=0.05),coeff!$D$3/coeff!$D$19*(X6*Y6-1)/(Y6-1),0))</f>
        <v/>
      </c>
      <c r="AB6" s="2" t="str">
        <f>IF(Z6="","",IF(AND(J6&gt;=coeff!$D$4,(Z6*(1-X6)-1)&gt;=0.05),coeff!$D$3/coeff!$D$19*(Z6*(1-X6)-1)/(Z6-1),0))</f>
        <v/>
      </c>
    </row>
    <row r="7" spans="1:28" x14ac:dyDescent="0.25">
      <c r="A7"/>
      <c r="B7"/>
      <c r="C7"/>
      <c r="D7"/>
      <c r="E7"/>
      <c r="F7"/>
      <c r="G7" s="2" t="str">
        <f>IF(E7="","",IF(AND(J7&gt;=coeff!$D$4,(D7*E7-1)&gt;=0.05),coeff!$D$3/coeff!$D$7*(D7*E7-1)/(E7-1),0))</f>
        <v/>
      </c>
      <c r="H7" s="2" t="str">
        <f>IF(F7="","",IF(AND(J7&gt;=coeff!$D$4,(F7*(1-D7)-1)&gt;=0.05),coeff!$D$3/coeff!$D$7*(F7*(1-D7)-1)/(F7-1),0))</f>
        <v/>
      </c>
      <c r="I7"/>
      <c r="J7"/>
      <c r="K7"/>
      <c r="L7"/>
      <c r="M7"/>
      <c r="N7"/>
      <c r="O7" s="2" t="str">
        <f>IF(M7="","",IF(AND(J7&gt;=coeff!$D$4,(L7*M7-1)&gt;=0.05),coeff!$D$3/coeff!$D$11*(L7*M7-1)/(M7-1),0))</f>
        <v/>
      </c>
      <c r="P7" s="2" t="str">
        <f>IF(N7="","",IF(AND(J7&gt;=coeff!$D$4,(N7*(1-L7)-1)&gt;=0.05),coeff!$D$3/coeff!$D$11*(N7*(1-L7)-1)/(N7-1),0))</f>
        <v/>
      </c>
      <c r="Q7"/>
      <c r="R7"/>
      <c r="S7"/>
      <c r="T7"/>
      <c r="U7" s="2" t="str">
        <f>IF(S7="","",IF(AND(J7&gt;=coeff!$D$4,(R7*S7-1)&gt;=0.05),coeff!$D$3/coeff!$D$15*(R7*S7-1)/(S7-1),0))</f>
        <v/>
      </c>
      <c r="V7" s="2" t="str">
        <f>IF(T7="","",IF(AND(J7&gt;=coeff!$D$4,(T7*(1-R7)-1)&gt;=0.05),coeff!$D$3/coeff!$D$15*(T7*(1-R7)-1)/(T7-1),0))</f>
        <v/>
      </c>
      <c r="W7"/>
      <c r="X7"/>
      <c r="Y7"/>
      <c r="Z7"/>
      <c r="AA7" s="2" t="str">
        <f>IF(Y7="","",IF(AND(J7&gt;=coeff!$D$4,(X7*Y7-1)&gt;=0.05),coeff!$D$3/coeff!$D$19*(X7*Y7-1)/(Y7-1),0))</f>
        <v/>
      </c>
      <c r="AB7" s="2" t="str">
        <f>IF(Z7="","",IF(AND(J7&gt;=coeff!$D$4,(Z7*(1-X7)-1)&gt;=0.05),coeff!$D$3/coeff!$D$19*(Z7*(1-X7)-1)/(Z7-1),0))</f>
        <v/>
      </c>
    </row>
    <row r="8" spans="1:28" x14ac:dyDescent="0.25">
      <c r="A8"/>
      <c r="B8"/>
      <c r="C8"/>
      <c r="D8"/>
      <c r="E8"/>
      <c r="F8"/>
      <c r="G8" s="2" t="str">
        <f>IF(E8="","",IF(AND(J8&gt;=coeff!$D$4,(D8*E8-1)&gt;=0.05),coeff!$D$3/coeff!$D$7*(D8*E8-1)/(E8-1),0))</f>
        <v/>
      </c>
      <c r="H8" s="2" t="str">
        <f>IF(F8="","",IF(AND(J8&gt;=coeff!$D$4,(F8*(1-D8)-1)&gt;=0.05),coeff!$D$3/coeff!$D$7*(F8*(1-D8)-1)/(F8-1),0))</f>
        <v/>
      </c>
      <c r="I8"/>
      <c r="J8"/>
      <c r="K8"/>
      <c r="L8"/>
      <c r="M8"/>
      <c r="N8"/>
      <c r="O8" s="2" t="str">
        <f>IF(M8="","",IF(AND(J8&gt;=coeff!$D$4,(L8*M8-1)&gt;=0.05),coeff!$D$3/coeff!$D$11*(L8*M8-1)/(M8-1),0))</f>
        <v/>
      </c>
      <c r="P8" s="2" t="str">
        <f>IF(N8="","",IF(AND(J8&gt;=coeff!$D$4,(N8*(1-L8)-1)&gt;=0.05),coeff!$D$3/coeff!$D$11*(N8*(1-L8)-1)/(N8-1),0))</f>
        <v/>
      </c>
      <c r="Q8"/>
      <c r="R8"/>
      <c r="S8"/>
      <c r="T8"/>
      <c r="U8" s="2" t="str">
        <f>IF(S8="","",IF(AND(J8&gt;=coeff!$D$4,(R8*S8-1)&gt;=0.05),coeff!$D$3/coeff!$D$15*(R8*S8-1)/(S8-1),0))</f>
        <v/>
      </c>
      <c r="V8" s="2" t="str">
        <f>IF(T8="","",IF(AND(J8&gt;=coeff!$D$4,(T8*(1-R8)-1)&gt;=0.05),coeff!$D$3/coeff!$D$15*(T8*(1-R8)-1)/(T8-1),0))</f>
        <v/>
      </c>
      <c r="W8"/>
      <c r="X8"/>
      <c r="Y8"/>
      <c r="Z8"/>
      <c r="AA8" s="2" t="str">
        <f>IF(Y8="","",IF(AND(J8&gt;=coeff!$D$4,(X8*Y8-1)&gt;=0.05),coeff!$D$3/coeff!$D$19*(X8*Y8-1)/(Y8-1),0))</f>
        <v/>
      </c>
      <c r="AB8" s="2" t="str">
        <f>IF(Z8="","",IF(AND(J8&gt;=coeff!$D$4,(Z8*(1-X8)-1)&gt;=0.05),coeff!$D$3/coeff!$D$19*(Z8*(1-X8)-1)/(Z8-1),0))</f>
        <v/>
      </c>
    </row>
    <row r="9" spans="1:28" x14ac:dyDescent="0.25">
      <c r="A9"/>
      <c r="B9"/>
      <c r="C9"/>
      <c r="D9"/>
      <c r="E9"/>
      <c r="F9"/>
      <c r="G9" s="2" t="str">
        <f>IF(E9="","",IF(AND(J9&gt;=coeff!$D$4,(D9*E9-1)&gt;=0.05),coeff!$D$3/coeff!$D$7*(D9*E9-1)/(E9-1),0))</f>
        <v/>
      </c>
      <c r="H9" s="2" t="str">
        <f>IF(F9="","",IF(AND(J9&gt;=coeff!$D$4,(F9*(1-D9)-1)&gt;=0.05),coeff!$D$3/coeff!$D$7*(F9*(1-D9)-1)/(F9-1),0))</f>
        <v/>
      </c>
      <c r="I9"/>
      <c r="J9"/>
      <c r="K9"/>
      <c r="L9"/>
      <c r="M9"/>
      <c r="N9"/>
      <c r="O9" s="2" t="str">
        <f>IF(M9="","",IF(AND(J9&gt;=coeff!$D$4,(L9*M9-1)&gt;=0.05),coeff!$D$3/coeff!$D$11*(L9*M9-1)/(M9-1),0))</f>
        <v/>
      </c>
      <c r="P9" s="2" t="str">
        <f>IF(N9="","",IF(AND(J9&gt;=coeff!$D$4,(N9*(1-L9)-1)&gt;=0.05),coeff!$D$3/coeff!$D$11*(N9*(1-L9)-1)/(N9-1),0))</f>
        <v/>
      </c>
      <c r="Q9"/>
      <c r="R9"/>
      <c r="S9"/>
      <c r="T9"/>
      <c r="U9" s="2" t="str">
        <f>IF(S9="","",IF(AND(J9&gt;=coeff!$D$4,(R9*S9-1)&gt;=0.05),coeff!$D$3/coeff!$D$15*(R9*S9-1)/(S9-1),0))</f>
        <v/>
      </c>
      <c r="V9" s="2" t="str">
        <f>IF(T9="","",IF(AND(J9&gt;=coeff!$D$4,(T9*(1-R9)-1)&gt;=0.05),coeff!$D$3/coeff!$D$15*(T9*(1-R9)-1)/(T9-1),0))</f>
        <v/>
      </c>
      <c r="W9"/>
      <c r="X9"/>
      <c r="Y9"/>
      <c r="Z9"/>
      <c r="AA9" s="2" t="str">
        <f>IF(Y9="","",IF(AND(J9&gt;=coeff!$D$4,(X9*Y9-1)&gt;=0.05),coeff!$D$3/coeff!$D$19*(X9*Y9-1)/(Y9-1),0))</f>
        <v/>
      </c>
      <c r="AB9" s="2" t="str">
        <f>IF(Z9="","",IF(AND(J9&gt;=coeff!$D$4,(Z9*(1-X9)-1)&gt;=0.05),coeff!$D$3/coeff!$D$19*(Z9*(1-X9)-1)/(Z9-1),0))</f>
        <v/>
      </c>
    </row>
    <row r="10" spans="1:28" x14ac:dyDescent="0.25">
      <c r="A10"/>
      <c r="B10"/>
      <c r="C10"/>
      <c r="D10"/>
      <c r="E10"/>
      <c r="F10"/>
      <c r="G10" s="2" t="str">
        <f>IF(E10="","",IF(AND(J10&gt;=coeff!$D$4,(D10*E10-1)&gt;=0.05),coeff!$D$3/coeff!$D$7*(D10*E10-1)/(E10-1),0))</f>
        <v/>
      </c>
      <c r="H10" s="2" t="str">
        <f>IF(F10="","",IF(AND(J10&gt;=coeff!$D$4,(F10*(1-D10)-1)&gt;=0.05),coeff!$D$3/coeff!$D$7*(F10*(1-D10)-1)/(F10-1),0))</f>
        <v/>
      </c>
      <c r="I10"/>
      <c r="J10"/>
      <c r="K10"/>
      <c r="L10"/>
      <c r="M10"/>
      <c r="N10"/>
      <c r="O10" s="2" t="str">
        <f>IF(M10="","",IF(AND(J10&gt;=coeff!$D$4,(L10*M10-1)&gt;=0.05),coeff!$D$3/coeff!$D$11*(L10*M10-1)/(M10-1),0))</f>
        <v/>
      </c>
      <c r="P10" s="2" t="str">
        <f>IF(N10="","",IF(AND(J10&gt;=coeff!$D$4,(N10*(1-L10)-1)&gt;=0.05),coeff!$D$3/coeff!$D$11*(N10*(1-L10)-1)/(N10-1),0))</f>
        <v/>
      </c>
      <c r="Q10"/>
      <c r="R10"/>
      <c r="S10"/>
      <c r="T10"/>
      <c r="U10" s="2" t="str">
        <f>IF(S10="","",IF(AND(J10&gt;=coeff!$D$4,(R10*S10-1)&gt;=0.05),coeff!$D$3/coeff!$D$15*(R10*S10-1)/(S10-1),0))</f>
        <v/>
      </c>
      <c r="V10" s="2" t="str">
        <f>IF(T10="","",IF(AND(J10&gt;=coeff!$D$4,(T10*(1-R10)-1)&gt;=0.05),coeff!$D$3/coeff!$D$15*(T10*(1-R10)-1)/(T10-1),0))</f>
        <v/>
      </c>
      <c r="W10"/>
      <c r="X10"/>
      <c r="Y10"/>
      <c r="Z10"/>
      <c r="AA10" s="2" t="str">
        <f>IF(Y10="","",IF(AND(J10&gt;=coeff!$D$4,(X10*Y10-1)&gt;=0.05),coeff!$D$3/coeff!$D$19*(X10*Y10-1)/(Y10-1),0))</f>
        <v/>
      </c>
      <c r="AB10" s="2" t="str">
        <f>IF(Z10="","",IF(AND(J10&gt;=coeff!$D$4,(Z10*(1-X10)-1)&gt;=0.05),coeff!$D$3/coeff!$D$19*(Z10*(1-X10)-1)/(Z10-1),0))</f>
        <v/>
      </c>
    </row>
    <row r="11" spans="1:28" x14ac:dyDescent="0.25">
      <c r="A11"/>
      <c r="B11"/>
      <c r="C11"/>
      <c r="D11"/>
      <c r="E11"/>
      <c r="F11"/>
      <c r="G11" s="2" t="str">
        <f>IF(E11="","",IF(AND(J11&gt;=coeff!$D$4,(D11*E11-1)&gt;=0.05),coeff!$D$3/coeff!$D$7*(D11*E11-1)/(E11-1),0))</f>
        <v/>
      </c>
      <c r="H11" s="2" t="str">
        <f>IF(F11="","",IF(AND(J11&gt;=coeff!$D$4,(F11*(1-D11)-1)&gt;=0.05),coeff!$D$3/coeff!$D$7*(F11*(1-D11)-1)/(F11-1),0))</f>
        <v/>
      </c>
      <c r="I11"/>
      <c r="J11"/>
      <c r="K11"/>
      <c r="L11"/>
      <c r="M11"/>
      <c r="N11"/>
      <c r="O11" s="2" t="str">
        <f>IF(M11="","",IF(AND(J11&gt;=coeff!$D$4,(L11*M11-1)&gt;=0.05),coeff!$D$3/coeff!$D$11*(L11*M11-1)/(M11-1),0))</f>
        <v/>
      </c>
      <c r="P11" s="2" t="str">
        <f>IF(N11="","",IF(AND(J11&gt;=coeff!$D$4,(N11*(1-L11)-1)&gt;=0.05),coeff!$D$3/coeff!$D$11*(N11*(1-L11)-1)/(N11-1),0))</f>
        <v/>
      </c>
      <c r="Q11"/>
      <c r="R11"/>
      <c r="S11"/>
      <c r="T11"/>
      <c r="U11" s="2" t="str">
        <f>IF(S11="","",IF(AND(J11&gt;=coeff!$D$4,(R11*S11-1)&gt;=0.05),coeff!$D$3/coeff!$D$15*(R11*S11-1)/(S11-1),0))</f>
        <v/>
      </c>
      <c r="V11" s="2" t="str">
        <f>IF(T11="","",IF(AND(J11&gt;=coeff!$D$4,(T11*(1-R11)-1)&gt;=0.05),coeff!$D$3/coeff!$D$15*(T11*(1-R11)-1)/(T11-1),0))</f>
        <v/>
      </c>
      <c r="W11"/>
      <c r="X11"/>
      <c r="Y11"/>
      <c r="Z11"/>
      <c r="AA11" s="2" t="str">
        <f>IF(Y11="","",IF(AND(J11&gt;=coeff!$D$4,(X11*Y11-1)&gt;=0.05),coeff!$D$3/coeff!$D$19*(X11*Y11-1)/(Y11-1),0))</f>
        <v/>
      </c>
      <c r="AB11" s="2" t="str">
        <f>IF(Z11="","",IF(AND(J11&gt;=coeff!$D$4,(Z11*(1-X11)-1)&gt;=0.05),coeff!$D$3/coeff!$D$19*(Z11*(1-X11)-1)/(Z11-1),0))</f>
        <v/>
      </c>
    </row>
    <row r="12" spans="1:28" x14ac:dyDescent="0.25">
      <c r="A12"/>
      <c r="B12"/>
      <c r="C12"/>
      <c r="D12"/>
      <c r="E12"/>
      <c r="F12"/>
      <c r="G12" s="2" t="str">
        <f>IF(E12="","",IF(AND(J12&gt;=coeff!$D$4,(D12*E12-1)&gt;=0.05),coeff!$D$3/coeff!$D$7*(D12*E12-1)/(E12-1),0))</f>
        <v/>
      </c>
      <c r="H12" s="2" t="str">
        <f>IF(F12="","",IF(AND(J12&gt;=coeff!$D$4,(F12*(1-D12)-1)&gt;=0.05),coeff!$D$3/coeff!$D$7*(F12*(1-D12)-1)/(F12-1),0))</f>
        <v/>
      </c>
      <c r="I12"/>
      <c r="J12"/>
      <c r="K12"/>
      <c r="L12"/>
      <c r="M12"/>
      <c r="N12"/>
      <c r="O12" s="2" t="str">
        <f>IF(M12="","",IF(AND(J12&gt;=coeff!$D$4,(L12*M12-1)&gt;=0.05),coeff!$D$3/coeff!$D$11*(L12*M12-1)/(M12-1),0))</f>
        <v/>
      </c>
      <c r="P12" s="2" t="str">
        <f>IF(N12="","",IF(AND(J12&gt;=coeff!$D$4,(N12*(1-L12)-1)&gt;=0.05),coeff!$D$3/coeff!$D$11*(N12*(1-L12)-1)/(N12-1),0))</f>
        <v/>
      </c>
      <c r="Q12"/>
      <c r="R12"/>
      <c r="S12"/>
      <c r="T12"/>
      <c r="U12" s="2" t="str">
        <f>IF(S12="","",IF(AND(J12&gt;=coeff!$D$4,(R12*S12-1)&gt;=0.05),coeff!$D$3/coeff!$D$15*(R12*S12-1)/(S12-1),0))</f>
        <v/>
      </c>
      <c r="V12" s="2" t="str">
        <f>IF(T12="","",IF(AND(J12&gt;=coeff!$D$4,(T12*(1-R12)-1)&gt;=0.05),coeff!$D$3/coeff!$D$15*(T12*(1-R12)-1)/(T12-1),0))</f>
        <v/>
      </c>
      <c r="W12"/>
      <c r="X12"/>
      <c r="Y12"/>
      <c r="Z12"/>
      <c r="AA12" s="2" t="str">
        <f>IF(Y12="","",IF(AND(J12&gt;=coeff!$D$4,(X12*Y12-1)&gt;=0.05),coeff!$D$3/coeff!$D$19*(X12*Y12-1)/(Y12-1),0))</f>
        <v/>
      </c>
      <c r="AB12" s="2" t="str">
        <f>IF(Z12="","",IF(AND(J12&gt;=coeff!$D$4,(Z12*(1-X12)-1)&gt;=0.05),coeff!$D$3/coeff!$D$19*(Z12*(1-X12)-1)/(Z12-1),0))</f>
        <v/>
      </c>
    </row>
    <row r="13" spans="1:28" x14ac:dyDescent="0.25">
      <c r="A13"/>
      <c r="B13"/>
      <c r="C13"/>
      <c r="D13"/>
      <c r="E13"/>
      <c r="F13"/>
      <c r="G13" s="2" t="str">
        <f>IF(E13="","",IF(AND(J13&gt;=coeff!$D$4,(D13*E13-1)&gt;=0.05),coeff!$D$3/coeff!$D$7*(D13*E13-1)/(E13-1),0))</f>
        <v/>
      </c>
      <c r="H13" s="2" t="str">
        <f>IF(F13="","",IF(AND(J13&gt;=coeff!$D$4,(F13*(1-D13)-1)&gt;=0.05),coeff!$D$3/coeff!$D$7*(F13*(1-D13)-1)/(F13-1),0))</f>
        <v/>
      </c>
      <c r="I13"/>
      <c r="J13"/>
      <c r="K13"/>
      <c r="L13"/>
      <c r="M13"/>
      <c r="N13"/>
      <c r="O13" s="2" t="str">
        <f>IF(M13="","",IF(AND(J13&gt;=coeff!$D$4,(L13*M13-1)&gt;=0.05),coeff!$D$3/coeff!$D$11*(L13*M13-1)/(M13-1),0))</f>
        <v/>
      </c>
      <c r="P13" s="2" t="str">
        <f>IF(N13="","",IF(AND(J13&gt;=coeff!$D$4,(N13*(1-L13)-1)&gt;=0.05),coeff!$D$3/coeff!$D$11*(N13*(1-L13)-1)/(N13-1),0))</f>
        <v/>
      </c>
      <c r="Q13"/>
      <c r="R13"/>
      <c r="S13"/>
      <c r="T13"/>
      <c r="U13" s="2" t="str">
        <f>IF(S13="","",IF(AND(J13&gt;=coeff!$D$4,(R13*S13-1)&gt;=0.05),coeff!$D$3/coeff!$D$15*(R13*S13-1)/(S13-1),0))</f>
        <v/>
      </c>
      <c r="V13" s="2" t="str">
        <f>IF(T13="","",IF(AND(J13&gt;=coeff!$D$4,(T13*(1-R13)-1)&gt;=0.05),coeff!$D$3/coeff!$D$15*(T13*(1-R13)-1)/(T13-1),0))</f>
        <v/>
      </c>
      <c r="W13"/>
      <c r="X13"/>
      <c r="Y13"/>
      <c r="Z13"/>
      <c r="AA13" s="2" t="str">
        <f>IF(Y13="","",IF(AND(J13&gt;=coeff!$D$4,(X13*Y13-1)&gt;=0.05),coeff!$D$3/coeff!$D$19*(X13*Y13-1)/(Y13-1),0))</f>
        <v/>
      </c>
      <c r="AB13" s="2" t="str">
        <f>IF(Z13="","",IF(AND(J13&gt;=coeff!$D$4,(Z13*(1-X13)-1)&gt;=0.05),coeff!$D$3/coeff!$D$19*(Z13*(1-X13)-1)/(Z13-1),0))</f>
        <v/>
      </c>
    </row>
    <row r="14" spans="1:28" x14ac:dyDescent="0.25">
      <c r="A14"/>
      <c r="B14"/>
      <c r="C14"/>
      <c r="D14"/>
      <c r="E14"/>
      <c r="F14"/>
      <c r="G14" s="2" t="str">
        <f>IF(E14="","",IF(AND(J14&gt;=coeff!$D$4,(D14*E14-1)&gt;=0.05),coeff!$D$3/coeff!$D$7*(D14*E14-1)/(E14-1),0))</f>
        <v/>
      </c>
      <c r="H14" s="2" t="str">
        <f>IF(F14="","",IF(AND(J14&gt;=coeff!$D$4,(F14*(1-D14)-1)&gt;=0.05),coeff!$D$3/coeff!$D$7*(F14*(1-D14)-1)/(F14-1),0))</f>
        <v/>
      </c>
      <c r="I14"/>
      <c r="J14"/>
      <c r="K14"/>
      <c r="L14"/>
      <c r="M14"/>
      <c r="N14"/>
      <c r="O14" s="2" t="str">
        <f>IF(M14="","",IF(AND(J14&gt;=coeff!$D$4,(L14*M14-1)&gt;=0.05),coeff!$D$3/coeff!$D$11*(L14*M14-1)/(M14-1),0))</f>
        <v/>
      </c>
      <c r="P14" s="2" t="str">
        <f>IF(N14="","",IF(AND(J14&gt;=coeff!$D$4,(N14*(1-L14)-1)&gt;=0.05),coeff!$D$3/coeff!$D$11*(N14*(1-L14)-1)/(N14-1),0))</f>
        <v/>
      </c>
      <c r="Q14"/>
      <c r="R14"/>
      <c r="S14"/>
      <c r="T14"/>
      <c r="U14" s="2" t="str">
        <f>IF(S14="","",IF(AND(J14&gt;=coeff!$D$4,(R14*S14-1)&gt;=0.05),coeff!$D$3/coeff!$D$15*(R14*S14-1)/(S14-1),0))</f>
        <v/>
      </c>
      <c r="V14" s="2" t="str">
        <f>IF(T14="","",IF(AND(J14&gt;=coeff!$D$4,(T14*(1-R14)-1)&gt;=0.05),coeff!$D$3/coeff!$D$15*(T14*(1-R14)-1)/(T14-1),0))</f>
        <v/>
      </c>
      <c r="W14"/>
      <c r="X14"/>
      <c r="Y14"/>
      <c r="Z14"/>
      <c r="AA14" s="2" t="str">
        <f>IF(Y14="","",IF(AND(J14&gt;=coeff!$D$4,(X14*Y14-1)&gt;=0.05),coeff!$D$3/coeff!$D$19*(X14*Y14-1)/(Y14-1),0))</f>
        <v/>
      </c>
      <c r="AB14" s="2" t="str">
        <f>IF(Z14="","",IF(AND(J14&gt;=coeff!$D$4,(Z14*(1-X14)-1)&gt;=0.05),coeff!$D$3/coeff!$D$19*(Z14*(1-X14)-1)/(Z14-1),0))</f>
        <v/>
      </c>
    </row>
    <row r="15" spans="1:28" x14ac:dyDescent="0.25">
      <c r="A15"/>
      <c r="B15"/>
      <c r="C15"/>
      <c r="D15"/>
      <c r="E15"/>
      <c r="F15"/>
      <c r="G15" s="2" t="str">
        <f>IF(E15="","",IF(AND(J15&gt;=coeff!$D$4,(D15*E15-1)&gt;=0.05),coeff!$D$3/coeff!$D$7*(D15*E15-1)/(E15-1),0))</f>
        <v/>
      </c>
      <c r="H15" s="2" t="str">
        <f>IF(F15="","",IF(AND(J15&gt;=coeff!$D$4,(F15*(1-D15)-1)&gt;=0.05),coeff!$D$3/coeff!$D$7*(F15*(1-D15)-1)/(F15-1),0))</f>
        <v/>
      </c>
      <c r="I15"/>
      <c r="J15"/>
      <c r="K15"/>
      <c r="L15"/>
      <c r="M15"/>
      <c r="N15"/>
      <c r="O15" s="2" t="str">
        <f>IF(M15="","",IF(AND(J15&gt;=coeff!$D$4,(L15*M15-1)&gt;=0.05),coeff!$D$3/coeff!$D$11*(L15*M15-1)/(M15-1),0))</f>
        <v/>
      </c>
      <c r="P15" s="2" t="str">
        <f>IF(N15="","",IF(AND(J15&gt;=coeff!$D$4,(N15*(1-L15)-1)&gt;=0.05),coeff!$D$3/coeff!$D$11*(N15*(1-L15)-1)/(N15-1),0))</f>
        <v/>
      </c>
      <c r="Q15"/>
      <c r="R15"/>
      <c r="S15"/>
      <c r="T15"/>
      <c r="U15" s="2" t="str">
        <f>IF(S15="","",IF(AND(J15&gt;=coeff!$D$4,(R15*S15-1)&gt;=0.05),coeff!$D$3/coeff!$D$15*(R15*S15-1)/(S15-1),0))</f>
        <v/>
      </c>
      <c r="V15" s="2" t="str">
        <f>IF(T15="","",IF(AND(J15&gt;=coeff!$D$4,(T15*(1-R15)-1)&gt;=0.05),coeff!$D$3/coeff!$D$15*(T15*(1-R15)-1)/(T15-1),0))</f>
        <v/>
      </c>
      <c r="W15"/>
      <c r="X15"/>
      <c r="Y15"/>
      <c r="Z15"/>
      <c r="AA15" s="2" t="str">
        <f>IF(Y15="","",IF(AND(J15&gt;=coeff!$D$4,(X15*Y15-1)&gt;=0.05),coeff!$D$3/coeff!$D$19*(X15*Y15-1)/(Y15-1),0))</f>
        <v/>
      </c>
      <c r="AB15" s="2" t="str">
        <f>IF(Z15="","",IF(AND(J15&gt;=coeff!$D$4,(Z15*(1-X15)-1)&gt;=0.05),coeff!$D$3/coeff!$D$19*(Z15*(1-X15)-1)/(Z15-1),0))</f>
        <v/>
      </c>
    </row>
    <row r="16" spans="1:28" x14ac:dyDescent="0.25">
      <c r="A16"/>
      <c r="B16"/>
      <c r="C16"/>
      <c r="D16"/>
      <c r="E16"/>
      <c r="F16"/>
      <c r="G16" s="2" t="str">
        <f>IF(E16="","",IF(AND(J16&gt;=coeff!$D$4,(D16*E16-1)&gt;=0.05),coeff!$D$3/coeff!$D$7*(D16*E16-1)/(E16-1),0))</f>
        <v/>
      </c>
      <c r="H16" s="2" t="str">
        <f>IF(F16="","",IF(AND(J16&gt;=coeff!$D$4,(F16*(1-D16)-1)&gt;=0.05),coeff!$D$3/coeff!$D$7*(F16*(1-D16)-1)/(F16-1),0))</f>
        <v/>
      </c>
      <c r="I16"/>
      <c r="J16"/>
      <c r="K16"/>
      <c r="L16"/>
      <c r="M16"/>
      <c r="N16"/>
      <c r="O16" s="2" t="str">
        <f>IF(M16="","",IF(AND(J16&gt;=coeff!$D$4,(L16*M16-1)&gt;=0.05),coeff!$D$3/coeff!$D$11*(L16*M16-1)/(M16-1),0))</f>
        <v/>
      </c>
      <c r="P16" s="2" t="str">
        <f>IF(N16="","",IF(AND(J16&gt;=coeff!$D$4,(N16*(1-L16)-1)&gt;=0.05),coeff!$D$3/coeff!$D$11*(N16*(1-L16)-1)/(N16-1),0))</f>
        <v/>
      </c>
      <c r="Q16"/>
      <c r="R16"/>
      <c r="S16"/>
      <c r="T16"/>
      <c r="U16" s="2" t="str">
        <f>IF(S16="","",IF(AND(J16&gt;=coeff!$D$4,(R16*S16-1)&gt;=0.05),coeff!$D$3/coeff!$D$15*(R16*S16-1)/(S16-1),0))</f>
        <v/>
      </c>
      <c r="V16" s="2" t="str">
        <f>IF(T16="","",IF(AND(J16&gt;=coeff!$D$4,(T16*(1-R16)-1)&gt;=0.05),coeff!$D$3/coeff!$D$15*(T16*(1-R16)-1)/(T16-1),0))</f>
        <v/>
      </c>
      <c r="W16"/>
      <c r="X16"/>
      <c r="Y16"/>
      <c r="Z16"/>
      <c r="AA16" s="2" t="str">
        <f>IF(Y16="","",IF(AND(J16&gt;=coeff!$D$4,(X16*Y16-1)&gt;=0.05),coeff!$D$3/coeff!$D$19*(X16*Y16-1)/(Y16-1),0))</f>
        <v/>
      </c>
      <c r="AB16" s="2" t="str">
        <f>IF(Z16="","",IF(AND(J16&gt;=coeff!$D$4,(Z16*(1-X16)-1)&gt;=0.05),coeff!$D$3/coeff!$D$19*(Z16*(1-X16)-1)/(Z16-1),0))</f>
        <v/>
      </c>
    </row>
    <row r="17" spans="1:28" x14ac:dyDescent="0.25">
      <c r="A17"/>
      <c r="B17"/>
      <c r="C17"/>
      <c r="D17"/>
      <c r="E17"/>
      <c r="F17"/>
      <c r="G17" s="2" t="str">
        <f>IF(E17="","",IF(AND(J17&gt;=coeff!$D$4,(D17*E17-1)&gt;=0.05),coeff!$D$3/coeff!$D$7*(D17*E17-1)/(E17-1),0))</f>
        <v/>
      </c>
      <c r="H17" s="2" t="str">
        <f>IF(F17="","",IF(AND(J17&gt;=coeff!$D$4,(F17*(1-D17)-1)&gt;=0.05),coeff!$D$3/coeff!$D$7*(F17*(1-D17)-1)/(F17-1),0))</f>
        <v/>
      </c>
      <c r="I17"/>
      <c r="J17"/>
      <c r="K17"/>
      <c r="L17"/>
      <c r="M17"/>
      <c r="N17"/>
      <c r="O17" s="2" t="str">
        <f>IF(M17="","",IF(AND(J17&gt;=coeff!$D$4,(L17*M17-1)&gt;=0.05),coeff!$D$3/coeff!$D$11*(L17*M17-1)/(M17-1),0))</f>
        <v/>
      </c>
      <c r="P17" s="2" t="str">
        <f>IF(N17="","",IF(AND(J17&gt;=coeff!$D$4,(N17*(1-L17)-1)&gt;=0.05),coeff!$D$3/coeff!$D$11*(N17*(1-L17)-1)/(N17-1),0))</f>
        <v/>
      </c>
      <c r="Q17"/>
      <c r="R17"/>
      <c r="S17"/>
      <c r="T17"/>
      <c r="U17" s="2" t="str">
        <f>IF(S17="","",IF(AND(J17&gt;=coeff!$D$4,(R17*S17-1)&gt;=0.05),coeff!$D$3/coeff!$D$15*(R17*S17-1)/(S17-1),0))</f>
        <v/>
      </c>
      <c r="V17" s="2" t="str">
        <f>IF(T17="","",IF(AND(J17&gt;=coeff!$D$4,(T17*(1-R17)-1)&gt;=0.05),coeff!$D$3/coeff!$D$15*(T17*(1-R17)-1)/(T17-1),0))</f>
        <v/>
      </c>
      <c r="W17"/>
      <c r="X17"/>
      <c r="Y17"/>
      <c r="Z17"/>
      <c r="AA17" s="2" t="str">
        <f>IF(Y17="","",IF(AND(J17&gt;=coeff!$D$4,(X17*Y17-1)&gt;=0.05),coeff!$D$3/coeff!$D$19*(X17*Y17-1)/(Y17-1),0))</f>
        <v/>
      </c>
      <c r="AB17" s="2" t="str">
        <f>IF(Z17="","",IF(AND(J17&gt;=coeff!$D$4,(Z17*(1-X17)-1)&gt;=0.05),coeff!$D$3/coeff!$D$19*(Z17*(1-X17)-1)/(Z17-1),0))</f>
        <v/>
      </c>
    </row>
    <row r="18" spans="1:28" x14ac:dyDescent="0.25">
      <c r="A18"/>
      <c r="B18"/>
      <c r="C18"/>
      <c r="D18"/>
      <c r="E18"/>
      <c r="F18"/>
      <c r="G18" s="2" t="str">
        <f>IF(E18="","",IF(AND(J18&gt;=coeff!$D$4,(D18*E18-1)&gt;=0.05),coeff!$D$3/coeff!$D$7*(D18*E18-1)/(E18-1),0))</f>
        <v/>
      </c>
      <c r="H18" s="2" t="str">
        <f>IF(F18="","",IF(AND(J18&gt;=coeff!$D$4,(F18*(1-D18)-1)&gt;=0.05),coeff!$D$3/coeff!$D$7*(F18*(1-D18)-1)/(F18-1),0))</f>
        <v/>
      </c>
      <c r="I18"/>
      <c r="J18"/>
      <c r="K18"/>
      <c r="L18"/>
      <c r="M18"/>
      <c r="N18"/>
      <c r="O18" s="2" t="str">
        <f>IF(M18="","",IF(AND(J18&gt;=coeff!$D$4,(L18*M18-1)&gt;=0.05),coeff!$D$3/coeff!$D$11*(L18*M18-1)/(M18-1),0))</f>
        <v/>
      </c>
      <c r="P18" s="2" t="str">
        <f>IF(N18="","",IF(AND(J18&gt;=coeff!$D$4,(N18*(1-L18)-1)&gt;=0.05),coeff!$D$3/coeff!$D$11*(N18*(1-L18)-1)/(N18-1),0))</f>
        <v/>
      </c>
      <c r="Q18"/>
      <c r="R18"/>
      <c r="S18"/>
      <c r="T18"/>
      <c r="U18" s="2" t="str">
        <f>IF(S18="","",IF(AND(J18&gt;=coeff!$D$4,(R18*S18-1)&gt;=0.05),coeff!$D$3/coeff!$D$15*(R18*S18-1)/(S18-1),0))</f>
        <v/>
      </c>
      <c r="V18" s="2" t="str">
        <f>IF(T18="","",IF(AND(J18&gt;=coeff!$D$4,(T18*(1-R18)-1)&gt;=0.05),coeff!$D$3/coeff!$D$15*(T18*(1-R18)-1)/(T18-1),0))</f>
        <v/>
      </c>
      <c r="W18"/>
      <c r="X18"/>
      <c r="Y18"/>
      <c r="Z18"/>
      <c r="AA18" s="2" t="str">
        <f>IF(Y18="","",IF(AND(J18&gt;=coeff!$D$4,(X18*Y18-1)&gt;=0.05),coeff!$D$3/coeff!$D$19*(X18*Y18-1)/(Y18-1),0))</f>
        <v/>
      </c>
      <c r="AB18" s="2" t="str">
        <f>IF(Z18="","",IF(AND(J18&gt;=coeff!$D$4,(Z18*(1-X18)-1)&gt;=0.05),coeff!$D$3/coeff!$D$19*(Z18*(1-X18)-1)/(Z18-1),0))</f>
        <v/>
      </c>
    </row>
    <row r="19" spans="1:28" x14ac:dyDescent="0.25">
      <c r="A19"/>
      <c r="B19"/>
      <c r="C19"/>
      <c r="D19"/>
      <c r="E19"/>
      <c r="F19"/>
      <c r="G19" s="2" t="str">
        <f>IF(E19="","",IF(AND(J19&gt;=coeff!$D$4,(D19*E19-1)&gt;=0.05),coeff!$D$3/coeff!$D$7*(D19*E19-1)/(E19-1),0))</f>
        <v/>
      </c>
      <c r="H19" s="2" t="str">
        <f>IF(F19="","",IF(AND(J19&gt;=coeff!$D$4,(F19*(1-D19)-1)&gt;=0.05),coeff!$D$3/coeff!$D$7*(F19*(1-D19)-1)/(F19-1),0))</f>
        <v/>
      </c>
      <c r="I19"/>
      <c r="J19"/>
      <c r="K19"/>
      <c r="L19"/>
      <c r="M19"/>
      <c r="N19"/>
      <c r="O19" s="2" t="str">
        <f>IF(M19="","",IF(AND(J19&gt;=coeff!$D$4,(L19*M19-1)&gt;=0.05),coeff!$D$3/coeff!$D$11*(L19*M19-1)/(M19-1),0))</f>
        <v/>
      </c>
      <c r="P19" s="2" t="str">
        <f>IF(N19="","",IF(AND(J19&gt;=coeff!$D$4,(N19*(1-L19)-1)&gt;=0.05),coeff!$D$3/coeff!$D$11*(N19*(1-L19)-1)/(N19-1),0))</f>
        <v/>
      </c>
      <c r="Q19"/>
      <c r="R19"/>
      <c r="S19"/>
      <c r="T19"/>
      <c r="U19" s="2" t="str">
        <f>IF(S19="","",IF(AND(J19&gt;=coeff!$D$4,(R19*S19-1)&gt;=0.05),coeff!$D$3/coeff!$D$15*(R19*S19-1)/(S19-1),0))</f>
        <v/>
      </c>
      <c r="V19" s="2" t="str">
        <f>IF(T19="","",IF(AND(J19&gt;=coeff!$D$4,(T19*(1-R19)-1)&gt;=0.05),coeff!$D$3/coeff!$D$15*(T19*(1-R19)-1)/(T19-1),0))</f>
        <v/>
      </c>
      <c r="W19"/>
      <c r="X19"/>
      <c r="Y19"/>
      <c r="Z19"/>
      <c r="AA19" s="2" t="str">
        <f>IF(Y19="","",IF(AND(J19&gt;=coeff!$D$4,(X19*Y19-1)&gt;=0.05),coeff!$D$3/coeff!$D$19*(X19*Y19-1)/(Y19-1),0))</f>
        <v/>
      </c>
      <c r="AB19" s="2" t="str">
        <f>IF(Z19="","",IF(AND(J19&gt;=coeff!$D$4,(Z19*(1-X19)-1)&gt;=0.05),coeff!$D$3/coeff!$D$19*(Z19*(1-X19)-1)/(Z19-1),0))</f>
        <v/>
      </c>
    </row>
    <row r="20" spans="1:28" x14ac:dyDescent="0.25">
      <c r="A20"/>
      <c r="B20"/>
      <c r="C20"/>
      <c r="D20"/>
      <c r="E20"/>
      <c r="F20"/>
      <c r="G20" s="2" t="str">
        <f>IF(E20="","",IF(AND(J20&gt;=coeff!$D$4,(D20*E20-1)&gt;=0.05),coeff!$D$3/coeff!$D$7*(D20*E20-1)/(E20-1),0))</f>
        <v/>
      </c>
      <c r="H20" s="2" t="str">
        <f>IF(F20="","",IF(AND(J20&gt;=coeff!$D$4,(F20*(1-D20)-1)&gt;=0.05),coeff!$D$3/coeff!$D$7*(F20*(1-D20)-1)/(F20-1),0))</f>
        <v/>
      </c>
      <c r="I20"/>
      <c r="J20"/>
      <c r="K20"/>
      <c r="L20"/>
      <c r="M20"/>
      <c r="N20"/>
      <c r="O20" s="2" t="str">
        <f>IF(M20="","",IF(AND(J20&gt;=coeff!$D$4,(L20*M20-1)&gt;=0.05),coeff!$D$3/coeff!$D$11*(L20*M20-1)/(M20-1),0))</f>
        <v/>
      </c>
      <c r="P20" s="2" t="str">
        <f>IF(N20="","",IF(AND(J20&gt;=coeff!$D$4,(N20*(1-L20)-1)&gt;=0.05),coeff!$D$3/coeff!$D$11*(N20*(1-L20)-1)/(N20-1),0))</f>
        <v/>
      </c>
      <c r="Q20"/>
      <c r="R20"/>
      <c r="S20"/>
      <c r="T20"/>
      <c r="U20" s="2" t="str">
        <f>IF(S20="","",IF(AND(J20&gt;=coeff!$D$4,(R20*S20-1)&gt;=0.05),coeff!$D$3/coeff!$D$15*(R20*S20-1)/(S20-1),0))</f>
        <v/>
      </c>
      <c r="V20" s="2" t="str">
        <f>IF(T20="","",IF(AND(J20&gt;=coeff!$D$4,(T20*(1-R20)-1)&gt;=0.05),coeff!$D$3/coeff!$D$15*(T20*(1-R20)-1)/(T20-1),0))</f>
        <v/>
      </c>
      <c r="W20"/>
      <c r="X20"/>
      <c r="Y20"/>
      <c r="Z20"/>
      <c r="AA20" s="2" t="str">
        <f>IF(Y20="","",IF(AND(J20&gt;=coeff!$D$4,(X20*Y20-1)&gt;=0.05),coeff!$D$3/coeff!$D$19*(X20*Y20-1)/(Y20-1),0))</f>
        <v/>
      </c>
      <c r="AB20" s="2" t="str">
        <f>IF(Z20="","",IF(AND(J20&gt;=coeff!$D$4,(Z20*(1-X20)-1)&gt;=0.05),coeff!$D$3/coeff!$D$19*(Z20*(1-X20)-1)/(Z20-1),0))</f>
        <v/>
      </c>
    </row>
    <row r="21" spans="1:28" x14ac:dyDescent="0.25">
      <c r="A21"/>
      <c r="B21"/>
      <c r="C21"/>
      <c r="D21"/>
      <c r="E21"/>
      <c r="F21"/>
      <c r="G21" s="2" t="str">
        <f>IF(E21="","",IF(AND(J21&gt;=coeff!$D$4,(D21*E21-1)&gt;=0.05),coeff!$D$3/coeff!$D$7*(D21*E21-1)/(E21-1),0))</f>
        <v/>
      </c>
      <c r="H21" s="2" t="str">
        <f>IF(F21="","",IF(AND(J21&gt;=coeff!$D$4,(F21*(1-D21)-1)&gt;=0.05),coeff!$D$3/coeff!$D$7*(F21*(1-D21)-1)/(F21-1),0))</f>
        <v/>
      </c>
      <c r="I21"/>
      <c r="J21"/>
      <c r="K21"/>
      <c r="L21"/>
      <c r="M21"/>
      <c r="N21"/>
      <c r="O21" s="2" t="str">
        <f>IF(M21="","",IF(AND(J21&gt;=coeff!$D$4,(L21*M21-1)&gt;=0.05),coeff!$D$3/coeff!$D$11*(L21*M21-1)/(M21-1),0))</f>
        <v/>
      </c>
      <c r="P21" s="2" t="str">
        <f>IF(N21="","",IF(AND(J21&gt;=coeff!$D$4,(N21*(1-L21)-1)&gt;=0.05),coeff!$D$3/coeff!$D$11*(N21*(1-L21)-1)/(N21-1),0))</f>
        <v/>
      </c>
      <c r="Q21"/>
      <c r="R21"/>
      <c r="S21"/>
      <c r="T21"/>
      <c r="U21" s="2" t="str">
        <f>IF(S21="","",IF(AND(J21&gt;=coeff!$D$4,(R21*S21-1)&gt;=0.05),coeff!$D$3/coeff!$D$15*(R21*S21-1)/(S21-1),0))</f>
        <v/>
      </c>
      <c r="V21" s="2" t="str">
        <f>IF(T21="","",IF(AND(J21&gt;=coeff!$D$4,(T21*(1-R21)-1)&gt;=0.05),coeff!$D$3/coeff!$D$15*(T21*(1-R21)-1)/(T21-1),0))</f>
        <v/>
      </c>
      <c r="W21"/>
      <c r="X21"/>
      <c r="Y21"/>
      <c r="Z21"/>
      <c r="AA21" s="2" t="str">
        <f>IF(Y21="","",IF(AND(J21&gt;=coeff!$D$4,(X21*Y21-1)&gt;=0.05),coeff!$D$3/coeff!$D$19*(X21*Y21-1)/(Y21-1),0))</f>
        <v/>
      </c>
      <c r="AB21" s="2" t="str">
        <f>IF(Z21="","",IF(AND(J21&gt;=coeff!$D$4,(Z21*(1-X21)-1)&gt;=0.05),coeff!$D$3/coeff!$D$19*(Z21*(1-X21)-1)/(Z21-1),0))</f>
        <v/>
      </c>
    </row>
    <row r="22" spans="1:28" x14ac:dyDescent="0.25">
      <c r="A22"/>
      <c r="B22"/>
      <c r="C22"/>
      <c r="D22"/>
      <c r="E22"/>
      <c r="F22"/>
      <c r="G22" s="2" t="str">
        <f>IF(E22="","",IF(AND(J22&gt;=coeff!$D$4,(D22*E22-1)&gt;=0.05),coeff!$D$3/coeff!$D$7*(D22*E22-1)/(E22-1),0))</f>
        <v/>
      </c>
      <c r="H22" s="2" t="str">
        <f>IF(F22="","",IF(AND(J22&gt;=coeff!$D$4,(F22*(1-D22)-1)&gt;=0.05),coeff!$D$3/coeff!$D$7*(F22*(1-D22)-1)/(F22-1),0))</f>
        <v/>
      </c>
      <c r="I22"/>
      <c r="J22"/>
      <c r="K22"/>
      <c r="L22"/>
      <c r="M22"/>
      <c r="N22"/>
      <c r="O22" s="2" t="str">
        <f>IF(M22="","",IF(AND(J22&gt;=coeff!$D$4,(L22*M22-1)&gt;=0.05),coeff!$D$3/coeff!$D$11*(L22*M22-1)/(M22-1),0))</f>
        <v/>
      </c>
      <c r="P22" s="2" t="str">
        <f>IF(N22="","",IF(AND(J22&gt;=coeff!$D$4,(N22*(1-L22)-1)&gt;=0.05),coeff!$D$3/coeff!$D$11*(N22*(1-L22)-1)/(N22-1),0))</f>
        <v/>
      </c>
      <c r="Q22"/>
      <c r="R22"/>
      <c r="S22"/>
      <c r="T22"/>
      <c r="U22" s="2" t="str">
        <f>IF(S22="","",IF(AND(J22&gt;=coeff!$D$4,(R22*S22-1)&gt;=0.05),coeff!$D$3/coeff!$D$15*(R22*S22-1)/(S22-1),0))</f>
        <v/>
      </c>
      <c r="V22" s="2" t="str">
        <f>IF(T22="","",IF(AND(J22&gt;=coeff!$D$4,(T22*(1-R22)-1)&gt;=0.05),coeff!$D$3/coeff!$D$15*(T22*(1-R22)-1)/(T22-1),0))</f>
        <v/>
      </c>
      <c r="W22"/>
      <c r="X22"/>
      <c r="Y22"/>
      <c r="Z22"/>
      <c r="AA22" s="2" t="str">
        <f>IF(Y22="","",IF(AND(J22&gt;=coeff!$D$4,(X22*Y22-1)&gt;=0.05),coeff!$D$3/coeff!$D$19*(X22*Y22-1)/(Y22-1),0))</f>
        <v/>
      </c>
      <c r="AB22" s="2" t="str">
        <f>IF(Z22="","",IF(AND(J22&gt;=coeff!$D$4,(Z22*(1-X22)-1)&gt;=0.05),coeff!$D$3/coeff!$D$19*(Z22*(1-X22)-1)/(Z22-1),0))</f>
        <v/>
      </c>
    </row>
    <row r="23" spans="1:28" x14ac:dyDescent="0.25">
      <c r="A23"/>
      <c r="B23"/>
      <c r="C23"/>
      <c r="D23"/>
      <c r="E23"/>
      <c r="F23"/>
      <c r="G23" s="2" t="str">
        <f>IF(E23="","",IF(AND(J23&gt;=coeff!$D$4,(D23*E23-1)&gt;=0.05),coeff!$D$3/coeff!$D$7*(D23*E23-1)/(E23-1),0))</f>
        <v/>
      </c>
      <c r="H23" s="2" t="str">
        <f>IF(F23="","",IF(AND(J23&gt;=coeff!$D$4,(F23*(1-D23)-1)&gt;=0.05),coeff!$D$3/coeff!$D$7*(F23*(1-D23)-1)/(F23-1),0))</f>
        <v/>
      </c>
      <c r="I23"/>
      <c r="J23"/>
      <c r="K23"/>
      <c r="L23"/>
      <c r="M23"/>
      <c r="N23"/>
      <c r="O23" s="2" t="str">
        <f>IF(M23="","",IF(AND(J23&gt;=coeff!$D$4,(L23*M23-1)&gt;=0.05),coeff!$D$3/coeff!$D$11*(L23*M23-1)/(M23-1),0))</f>
        <v/>
      </c>
      <c r="P23" s="2" t="str">
        <f>IF(N23="","",IF(AND(J23&gt;=coeff!$D$4,(N23*(1-L23)-1)&gt;=0.05),coeff!$D$3/coeff!$D$11*(N23*(1-L23)-1)/(N23-1),0))</f>
        <v/>
      </c>
      <c r="Q23"/>
      <c r="R23"/>
      <c r="S23"/>
      <c r="T23"/>
      <c r="U23" s="2" t="str">
        <f>IF(S23="","",IF(AND(J23&gt;=coeff!$D$4,(R23*S23-1)&gt;=0.05),coeff!$D$3/coeff!$D$15*(R23*S23-1)/(S23-1),0))</f>
        <v/>
      </c>
      <c r="V23" s="2" t="str">
        <f>IF(T23="","",IF(AND(J23&gt;=coeff!$D$4,(T23*(1-R23)-1)&gt;=0.05),coeff!$D$3/coeff!$D$15*(T23*(1-R23)-1)/(T23-1),0))</f>
        <v/>
      </c>
      <c r="W23"/>
      <c r="X23"/>
      <c r="Y23"/>
      <c r="Z23"/>
      <c r="AA23" s="2" t="str">
        <f>IF(Y23="","",IF(AND(J23&gt;=coeff!$D$4,(X23*Y23-1)&gt;=0.05),coeff!$D$3/coeff!$D$19*(X23*Y23-1)/(Y23-1),0))</f>
        <v/>
      </c>
      <c r="AB23" s="2" t="str">
        <f>IF(Z23="","",IF(AND(J23&gt;=coeff!$D$4,(Z23*(1-X23)-1)&gt;=0.05),coeff!$D$3/coeff!$D$19*(Z23*(1-X23)-1)/(Z23-1),0))</f>
        <v/>
      </c>
    </row>
    <row r="24" spans="1:28" x14ac:dyDescent="0.25">
      <c r="A24"/>
      <c r="B24"/>
      <c r="C24"/>
      <c r="D24"/>
      <c r="E24"/>
      <c r="F24"/>
      <c r="G24" s="2" t="str">
        <f>IF(E24="","",IF(AND(J24&gt;=coeff!$D$4,(D24*E24-1)&gt;=0.05),coeff!$D$3/coeff!$D$7*(D24*E24-1)/(E24-1),0))</f>
        <v/>
      </c>
      <c r="H24" s="2" t="str">
        <f>IF(F24="","",IF(AND(J24&gt;=coeff!$D$4,(F24*(1-D24)-1)&gt;=0.05),coeff!$D$3/coeff!$D$7*(F24*(1-D24)-1)/(F24-1),0))</f>
        <v/>
      </c>
      <c r="I24"/>
      <c r="J24"/>
      <c r="K24"/>
      <c r="L24"/>
      <c r="M24"/>
      <c r="N24"/>
      <c r="O24" s="2" t="str">
        <f>IF(M24="","",IF(AND(J24&gt;=coeff!$D$4,(L24*M24-1)&gt;=0.05),coeff!$D$3/coeff!$D$11*(L24*M24-1)/(M24-1),0))</f>
        <v/>
      </c>
      <c r="P24" s="2" t="str">
        <f>IF(N24="","",IF(AND(J24&gt;=coeff!$D$4,(N24*(1-L24)-1)&gt;=0.05),coeff!$D$3/coeff!$D$11*(N24*(1-L24)-1)/(N24-1),0))</f>
        <v/>
      </c>
      <c r="Q24"/>
      <c r="R24"/>
      <c r="S24"/>
      <c r="T24"/>
      <c r="U24" s="2" t="str">
        <f>IF(S24="","",IF(AND(J24&gt;=coeff!$D$4,(R24*S24-1)&gt;=0.05),coeff!$D$3/coeff!$D$15*(R24*S24-1)/(S24-1),0))</f>
        <v/>
      </c>
      <c r="V24" s="2" t="str">
        <f>IF(T24="","",IF(AND(J24&gt;=coeff!$D$4,(T24*(1-R24)-1)&gt;=0.05),coeff!$D$3/coeff!$D$15*(T24*(1-R24)-1)/(T24-1),0))</f>
        <v/>
      </c>
      <c r="W24"/>
      <c r="X24"/>
      <c r="Y24"/>
      <c r="Z24"/>
      <c r="AA24" s="2" t="str">
        <f>IF(Y24="","",IF(AND(J24&gt;=coeff!$D$4,(X24*Y24-1)&gt;=0.05),coeff!$D$3/coeff!$D$19*(X24*Y24-1)/(Y24-1),0))</f>
        <v/>
      </c>
      <c r="AB24" s="2" t="str">
        <f>IF(Z24="","",IF(AND(J24&gt;=coeff!$D$4,(Z24*(1-X24)-1)&gt;=0.05),coeff!$D$3/coeff!$D$19*(Z24*(1-X24)-1)/(Z24-1),0))</f>
        <v/>
      </c>
    </row>
    <row r="25" spans="1:28" x14ac:dyDescent="0.25">
      <c r="A25"/>
      <c r="B25"/>
      <c r="C25"/>
      <c r="D25"/>
      <c r="E25"/>
      <c r="F25"/>
      <c r="G25" s="2" t="str">
        <f>IF(E25="","",IF(AND(J25&gt;=coeff!$D$4,(D25*E25-1)&gt;=0.05),coeff!$D$3/coeff!$D$7*(D25*E25-1)/(E25-1),0))</f>
        <v/>
      </c>
      <c r="H25" s="2" t="str">
        <f>IF(F25="","",IF(AND(J25&gt;=coeff!$D$4,(F25*(1-D25)-1)&gt;=0.05),coeff!$D$3/coeff!$D$7*(F25*(1-D25)-1)/(F25-1),0))</f>
        <v/>
      </c>
      <c r="I25"/>
      <c r="J25"/>
      <c r="K25"/>
      <c r="L25"/>
      <c r="M25"/>
      <c r="N25"/>
      <c r="O25" s="2" t="str">
        <f>IF(M25="","",IF(AND(J25&gt;=coeff!$D$4,(L25*M25-1)&gt;=0.05),coeff!$D$3/coeff!$D$11*(L25*M25-1)/(M25-1),0))</f>
        <v/>
      </c>
      <c r="P25" s="2" t="str">
        <f>IF(N25="","",IF(AND(J25&gt;=coeff!$D$4,(N25*(1-L25)-1)&gt;=0.05),coeff!$D$3/coeff!$D$11*(N25*(1-L25)-1)/(N25-1),0))</f>
        <v/>
      </c>
      <c r="Q25"/>
      <c r="R25"/>
      <c r="S25"/>
      <c r="T25"/>
      <c r="U25" s="2" t="str">
        <f>IF(S25="","",IF(AND(J25&gt;=coeff!$D$4,(R25*S25-1)&gt;=0.05),coeff!$D$3/coeff!$D$15*(R25*S25-1)/(S25-1),0))</f>
        <v/>
      </c>
      <c r="V25" s="2" t="str">
        <f>IF(T25="","",IF(AND(J25&gt;=coeff!$D$4,(T25*(1-R25)-1)&gt;=0.05),coeff!$D$3/coeff!$D$15*(T25*(1-R25)-1)/(T25-1),0))</f>
        <v/>
      </c>
      <c r="W25"/>
      <c r="X25"/>
      <c r="Y25"/>
      <c r="Z25"/>
      <c r="AA25" s="2" t="str">
        <f>IF(Y25="","",IF(AND(J25&gt;=coeff!$D$4,(X25*Y25-1)&gt;=0.05),coeff!$D$3/coeff!$D$19*(X25*Y25-1)/(Y25-1),0))</f>
        <v/>
      </c>
      <c r="AB25" s="2" t="str">
        <f>IF(Z25="","",IF(AND(J25&gt;=coeff!$D$4,(Z25*(1-X25)-1)&gt;=0.05),coeff!$D$3/coeff!$D$19*(Z25*(1-X25)-1)/(Z25-1),0))</f>
        <v/>
      </c>
    </row>
    <row r="26" spans="1:28" x14ac:dyDescent="0.25">
      <c r="A26"/>
      <c r="B26"/>
      <c r="C26"/>
      <c r="D26"/>
      <c r="E26"/>
      <c r="F26"/>
      <c r="G26" s="2" t="str">
        <f>IF(E26="","",IF(AND(J26&gt;=coeff!$D$4,(D26*E26-1)&gt;=0.05),coeff!$D$3/coeff!$D$7*(D26*E26-1)/(E26-1),0))</f>
        <v/>
      </c>
      <c r="H26" s="2" t="str">
        <f>IF(F26="","",IF(AND(J26&gt;=coeff!$D$4,(F26*(1-D26)-1)&gt;=0.05),coeff!$D$3/coeff!$D$7*(F26*(1-D26)-1)/(F26-1),0))</f>
        <v/>
      </c>
      <c r="I26"/>
      <c r="J26"/>
      <c r="K26"/>
      <c r="L26"/>
      <c r="M26"/>
      <c r="N26"/>
      <c r="O26" s="2" t="str">
        <f>IF(M26="","",IF(AND(J26&gt;=coeff!$D$4,(L26*M26-1)&gt;=0.05),coeff!$D$3/coeff!$D$11*(L26*M26-1)/(M26-1),0))</f>
        <v/>
      </c>
      <c r="P26" s="2" t="str">
        <f>IF(N26="","",IF(AND(J26&gt;=coeff!$D$4,(N26*(1-L26)-1)&gt;=0.05),coeff!$D$3/coeff!$D$11*(N26*(1-L26)-1)/(N26-1),0))</f>
        <v/>
      </c>
      <c r="Q26"/>
      <c r="R26"/>
      <c r="S26"/>
      <c r="T26"/>
      <c r="U26" s="2" t="str">
        <f>IF(S26="","",IF(AND(J26&gt;=coeff!$D$4,(R26*S26-1)&gt;=0.05),coeff!$D$3/coeff!$D$15*(R26*S26-1)/(S26-1),0))</f>
        <v/>
      </c>
      <c r="V26" s="2" t="str">
        <f>IF(T26="","",IF(AND(J26&gt;=coeff!$D$4,(T26*(1-R26)-1)&gt;=0.05),coeff!$D$3/coeff!$D$15*(T26*(1-R26)-1)/(T26-1),0))</f>
        <v/>
      </c>
      <c r="W26"/>
      <c r="X26"/>
      <c r="Y26"/>
      <c r="Z26"/>
      <c r="AA26" s="2" t="str">
        <f>IF(Y26="","",IF(AND(J26&gt;=coeff!$D$4,(X26*Y26-1)&gt;=0.05),coeff!$D$3/coeff!$D$19*(X26*Y26-1)/(Y26-1),0))</f>
        <v/>
      </c>
      <c r="AB26" s="2" t="str">
        <f>IF(Z26="","",IF(AND(J26&gt;=coeff!$D$4,(Z26*(1-X26)-1)&gt;=0.05),coeff!$D$3/coeff!$D$19*(Z26*(1-X26)-1)/(Z26-1),0))</f>
        <v/>
      </c>
    </row>
    <row r="27" spans="1:28" x14ac:dyDescent="0.25">
      <c r="A27"/>
      <c r="B27"/>
      <c r="C27"/>
      <c r="D27"/>
      <c r="E27"/>
      <c r="F27"/>
      <c r="G27" s="2" t="str">
        <f>IF(E27="","",IF(AND(J27&gt;=coeff!$D$4,(D27*E27-1)&gt;=0.05),coeff!$D$3/coeff!$D$7*(D27*E27-1)/(E27-1),0))</f>
        <v/>
      </c>
      <c r="H27" s="2" t="str">
        <f>IF(F27="","",IF(AND(J27&gt;=coeff!$D$4,(F27*(1-D27)-1)&gt;=0.05),coeff!$D$3/coeff!$D$7*(F27*(1-D27)-1)/(F27-1),0))</f>
        <v/>
      </c>
      <c r="I27"/>
      <c r="J27"/>
      <c r="K27"/>
      <c r="L27"/>
      <c r="M27"/>
      <c r="N27"/>
      <c r="O27" s="2" t="str">
        <f>IF(M27="","",IF(AND(J27&gt;=coeff!$D$4,(L27*M27-1)&gt;=0.05),coeff!$D$3/coeff!$D$11*(L27*M27-1)/(M27-1),0))</f>
        <v/>
      </c>
      <c r="P27" s="2" t="str">
        <f>IF(N27="","",IF(AND(J27&gt;=coeff!$D$4,(N27*(1-L27)-1)&gt;=0.05),coeff!$D$3/coeff!$D$11*(N27*(1-L27)-1)/(N27-1),0))</f>
        <v/>
      </c>
      <c r="Q27"/>
      <c r="R27"/>
      <c r="S27"/>
      <c r="T27"/>
      <c r="U27" s="2" t="str">
        <f>IF(S27="","",IF(AND(J27&gt;=coeff!$D$4,(R27*S27-1)&gt;=0.05),coeff!$D$3/coeff!$D$15*(R27*S27-1)/(S27-1),0))</f>
        <v/>
      </c>
      <c r="V27" s="2" t="str">
        <f>IF(T27="","",IF(AND(J27&gt;=coeff!$D$4,(T27*(1-R27)-1)&gt;=0.05),coeff!$D$3/coeff!$D$15*(T27*(1-R27)-1)/(T27-1),0))</f>
        <v/>
      </c>
      <c r="W27"/>
      <c r="X27"/>
      <c r="Y27"/>
      <c r="Z27"/>
      <c r="AA27" s="2" t="str">
        <f>IF(Y27="","",IF(AND(J27&gt;=coeff!$D$4,(X27*Y27-1)&gt;=0.05),coeff!$D$3/coeff!$D$19*(X27*Y27-1)/(Y27-1),0))</f>
        <v/>
      </c>
      <c r="AB27" s="2" t="str">
        <f>IF(Z27="","",IF(AND(J27&gt;=coeff!$D$4,(Z27*(1-X27)-1)&gt;=0.05),coeff!$D$3/coeff!$D$19*(Z27*(1-X27)-1)/(Z27-1),0))</f>
        <v/>
      </c>
    </row>
    <row r="28" spans="1:28" x14ac:dyDescent="0.25">
      <c r="A28"/>
      <c r="B28"/>
      <c r="C28"/>
      <c r="D28"/>
      <c r="E28"/>
      <c r="F28"/>
      <c r="G28" s="2" t="str">
        <f>IF(E28="","",IF(AND(J28&gt;=coeff!$D$4,(D28*E28-1)&gt;=0.05),coeff!$D$3/coeff!$D$7*(D28*E28-1)/(E28-1),0))</f>
        <v/>
      </c>
      <c r="H28" s="2" t="str">
        <f>IF(F28="","",IF(AND(J28&gt;=coeff!$D$4,(F28*(1-D28)-1)&gt;=0.05),coeff!$D$3/coeff!$D$7*(F28*(1-D28)-1)/(F28-1),0))</f>
        <v/>
      </c>
      <c r="I28"/>
      <c r="J28"/>
      <c r="K28"/>
      <c r="L28"/>
      <c r="M28"/>
      <c r="N28"/>
      <c r="O28" s="2" t="str">
        <f>IF(M28="","",IF(AND(J28&gt;=coeff!$D$4,(L28*M28-1)&gt;=0.05),coeff!$D$3/coeff!$D$11*(L28*M28-1)/(M28-1),0))</f>
        <v/>
      </c>
      <c r="P28" s="2" t="str">
        <f>IF(N28="","",IF(AND(J28&gt;=coeff!$D$4,(N28*(1-L28)-1)&gt;=0.05),coeff!$D$3/coeff!$D$11*(N28*(1-L28)-1)/(N28-1),0))</f>
        <v/>
      </c>
      <c r="Q28"/>
      <c r="R28"/>
      <c r="S28"/>
      <c r="T28"/>
      <c r="U28" s="2" t="str">
        <f>IF(S28="","",IF(AND(J28&gt;=coeff!$D$4,(R28*S28-1)&gt;=0.05),coeff!$D$3/coeff!$D$15*(R28*S28-1)/(S28-1),0))</f>
        <v/>
      </c>
      <c r="V28" s="2" t="str">
        <f>IF(T28="","",IF(AND(J28&gt;=coeff!$D$4,(T28*(1-R28)-1)&gt;=0.05),coeff!$D$3/coeff!$D$15*(T28*(1-R28)-1)/(T28-1),0))</f>
        <v/>
      </c>
      <c r="W28"/>
      <c r="X28"/>
      <c r="Y28"/>
      <c r="Z28"/>
      <c r="AA28" s="2" t="str">
        <f>IF(Y28="","",IF(AND(J28&gt;=coeff!$D$4,(X28*Y28-1)&gt;=0.05),coeff!$D$3/coeff!$D$19*(X28*Y28-1)/(Y28-1),0))</f>
        <v/>
      </c>
      <c r="AB28" s="2" t="str">
        <f>IF(Z28="","",IF(AND(J28&gt;=coeff!$D$4,(Z28*(1-X28)-1)&gt;=0.05),coeff!$D$3/coeff!$D$19*(Z28*(1-X28)-1)/(Z28-1),0))</f>
        <v/>
      </c>
    </row>
    <row r="29" spans="1:28" x14ac:dyDescent="0.25">
      <c r="A29"/>
      <c r="B29"/>
      <c r="C29"/>
      <c r="D29"/>
      <c r="E29"/>
      <c r="F29"/>
      <c r="G29" s="2" t="str">
        <f>IF(E29="","",IF(AND(J29&gt;=coeff!$D$4,(D29*E29-1)&gt;=0.05),coeff!$D$3/coeff!$D$7*(D29*E29-1)/(E29-1),0))</f>
        <v/>
      </c>
      <c r="H29" s="2" t="str">
        <f>IF(F29="","",IF(AND(J29&gt;=coeff!$D$4,(F29*(1-D29)-1)&gt;=0.05),coeff!$D$3/coeff!$D$7*(F29*(1-D29)-1)/(F29-1),0))</f>
        <v/>
      </c>
      <c r="I29"/>
      <c r="J29"/>
      <c r="K29"/>
      <c r="L29"/>
      <c r="M29"/>
      <c r="N29"/>
      <c r="O29" s="2" t="str">
        <f>IF(M29="","",IF(AND(J29&gt;=coeff!$D$4,(L29*M29-1)&gt;=0.05),coeff!$D$3/coeff!$D$11*(L29*M29-1)/(M29-1),0))</f>
        <v/>
      </c>
      <c r="P29" s="2" t="str">
        <f>IF(N29="","",IF(AND(J29&gt;=coeff!$D$4,(N29*(1-L29)-1)&gt;=0.05),coeff!$D$3/coeff!$D$11*(N29*(1-L29)-1)/(N29-1),0))</f>
        <v/>
      </c>
      <c r="Q29"/>
      <c r="R29"/>
      <c r="S29"/>
      <c r="T29"/>
      <c r="U29" s="2" t="str">
        <f>IF(S29="","",IF(AND(J29&gt;=coeff!$D$4,(R29*S29-1)&gt;=0.05),coeff!$D$3/coeff!$D$15*(R29*S29-1)/(S29-1),0))</f>
        <v/>
      </c>
      <c r="V29" s="2" t="str">
        <f>IF(T29="","",IF(AND(J29&gt;=coeff!$D$4,(T29*(1-R29)-1)&gt;=0.05),coeff!$D$3/coeff!$D$15*(T29*(1-R29)-1)/(T29-1),0))</f>
        <v/>
      </c>
      <c r="W29"/>
      <c r="X29"/>
      <c r="Y29"/>
      <c r="Z29"/>
      <c r="AA29" s="2" t="str">
        <f>IF(Y29="","",IF(AND(J29&gt;=coeff!$D$4,(X29*Y29-1)&gt;=0.05),coeff!$D$3/coeff!$D$19*(X29*Y29-1)/(Y29-1),0))</f>
        <v/>
      </c>
      <c r="AB29" s="2" t="str">
        <f>IF(Z29="","",IF(AND(J29&gt;=coeff!$D$4,(Z29*(1-X29)-1)&gt;=0.05),coeff!$D$3/coeff!$D$19*(Z29*(1-X29)-1)/(Z29-1),0))</f>
        <v/>
      </c>
    </row>
    <row r="30" spans="1:28" x14ac:dyDescent="0.25">
      <c r="A30"/>
      <c r="B30"/>
      <c r="C30"/>
      <c r="D30"/>
      <c r="E30"/>
      <c r="F30"/>
      <c r="G30" s="2" t="str">
        <f>IF(E30="","",IF(AND(J30&gt;=coeff!$D$4,(D30*E30-1)&gt;=0.05),coeff!$D$3/coeff!$D$7*(D30*E30-1)/(E30-1),0))</f>
        <v/>
      </c>
      <c r="H30" s="2" t="str">
        <f>IF(F30="","",IF(AND(J30&gt;=coeff!$D$4,(F30*(1-D30)-1)&gt;=0.05),coeff!$D$3/coeff!$D$7*(F30*(1-D30)-1)/(F30-1),0))</f>
        <v/>
      </c>
      <c r="I30"/>
      <c r="J30"/>
      <c r="K30"/>
      <c r="L30"/>
      <c r="M30"/>
      <c r="N30"/>
      <c r="O30" s="2" t="str">
        <f>IF(M30="","",IF(AND(J30&gt;=coeff!$D$4,(L30*M30-1)&gt;=0.05),coeff!$D$3/coeff!$D$11*(L30*M30-1)/(M30-1),0))</f>
        <v/>
      </c>
      <c r="P30" s="2" t="str">
        <f>IF(N30="","",IF(AND(J30&gt;=coeff!$D$4,(N30*(1-L30)-1)&gt;=0.05),coeff!$D$3/coeff!$D$11*(N30*(1-L30)-1)/(N30-1),0))</f>
        <v/>
      </c>
      <c r="Q30"/>
      <c r="R30"/>
      <c r="S30"/>
      <c r="T30"/>
      <c r="U30" s="2" t="str">
        <f>IF(S30="","",IF(AND(J30&gt;=coeff!$D$4,(R30*S30-1)&gt;=0.05),coeff!$D$3/coeff!$D$15*(R30*S30-1)/(S30-1),0))</f>
        <v/>
      </c>
      <c r="V30" s="2" t="str">
        <f>IF(T30="","",IF(AND(J30&gt;=coeff!$D$4,(T30*(1-R30)-1)&gt;=0.05),coeff!$D$3/coeff!$D$15*(T30*(1-R30)-1)/(T30-1),0))</f>
        <v/>
      </c>
      <c r="W30"/>
      <c r="X30"/>
      <c r="Y30"/>
      <c r="Z30"/>
      <c r="AA30" s="2" t="str">
        <f>IF(Y30="","",IF(AND(J30&gt;=coeff!$D$4,(X30*Y30-1)&gt;=0.05),coeff!$D$3/coeff!$D$19*(X30*Y30-1)/(Y30-1),0))</f>
        <v/>
      </c>
      <c r="AB30" s="2" t="str">
        <f>IF(Z30="","",IF(AND(J30&gt;=coeff!$D$4,(Z30*(1-X30)-1)&gt;=0.05),coeff!$D$3/coeff!$D$19*(Z30*(1-X30)-1)/(Z30-1),0))</f>
        <v/>
      </c>
    </row>
    <row r="31" spans="1:28" x14ac:dyDescent="0.25">
      <c r="A31"/>
      <c r="B31"/>
      <c r="C31"/>
      <c r="D31"/>
      <c r="E31"/>
      <c r="F31"/>
      <c r="G31" s="2" t="str">
        <f>IF(E31="","",IF(AND(J31&gt;=coeff!$D$4,(D31*E31-1)&gt;=0.05),coeff!$D$3/coeff!$D$7*(D31*E31-1)/(E31-1),0))</f>
        <v/>
      </c>
      <c r="H31" s="2" t="str">
        <f>IF(F31="","",IF(AND(J31&gt;=coeff!$D$4,(F31*(1-D31)-1)&gt;=0.05),coeff!$D$3/coeff!$D$7*(F31*(1-D31)-1)/(F31-1),0))</f>
        <v/>
      </c>
      <c r="I31"/>
      <c r="J31"/>
      <c r="K31"/>
      <c r="L31"/>
      <c r="M31"/>
      <c r="N31"/>
      <c r="O31" s="2" t="str">
        <f>IF(M31="","",IF(AND(J31&gt;=coeff!$D$4,(L31*M31-1)&gt;=0.05),coeff!$D$3/coeff!$D$11*(L31*M31-1)/(M31-1),0))</f>
        <v/>
      </c>
      <c r="P31" s="2" t="str">
        <f>IF(N31="","",IF(AND(J31&gt;=coeff!$D$4,(N31*(1-L31)-1)&gt;=0.05),coeff!$D$3/coeff!$D$11*(N31*(1-L31)-1)/(N31-1),0))</f>
        <v/>
      </c>
      <c r="Q31"/>
      <c r="R31"/>
      <c r="S31"/>
      <c r="T31"/>
      <c r="U31" s="2" t="str">
        <f>IF(S31="","",IF(AND(J31&gt;=coeff!$D$4,(R31*S31-1)&gt;=0.05),coeff!$D$3/coeff!$D$15*(R31*S31-1)/(S31-1),0))</f>
        <v/>
      </c>
      <c r="V31" s="2" t="str">
        <f>IF(T31="","",IF(AND(J31&gt;=coeff!$D$4,(T31*(1-R31)-1)&gt;=0.05),coeff!$D$3/coeff!$D$15*(T31*(1-R31)-1)/(T31-1),0))</f>
        <v/>
      </c>
      <c r="W31"/>
      <c r="X31"/>
      <c r="Y31"/>
      <c r="Z31"/>
      <c r="AA31" s="2" t="str">
        <f>IF(Y31="","",IF(AND(J31&gt;=coeff!$D$4,(X31*Y31-1)&gt;=0.05),coeff!$D$3/coeff!$D$19*(X31*Y31-1)/(Y31-1),0))</f>
        <v/>
      </c>
      <c r="AB31" s="2" t="str">
        <f>IF(Z31="","",IF(AND(J31&gt;=coeff!$D$4,(Z31*(1-X31)-1)&gt;=0.05),coeff!$D$3/coeff!$D$19*(Z31*(1-X31)-1)/(Z31-1),0))</f>
        <v/>
      </c>
    </row>
    <row r="32" spans="1:28" x14ac:dyDescent="0.25">
      <c r="A32"/>
      <c r="B32"/>
      <c r="C32"/>
      <c r="D32"/>
      <c r="E32"/>
      <c r="F32"/>
      <c r="G32" s="2" t="str">
        <f>IF(E32="","",IF(AND(J32&gt;=coeff!$D$4,(D32*E32-1)&gt;=0.05),coeff!$D$3/coeff!$D$7*(D32*E32-1)/(E32-1),0))</f>
        <v/>
      </c>
      <c r="H32" s="2" t="str">
        <f>IF(F32="","",IF(AND(J32&gt;=coeff!$D$4,(F32*(1-D32)-1)&gt;=0.05),coeff!$D$3/coeff!$D$7*(F32*(1-D32)-1)/(F32-1),0))</f>
        <v/>
      </c>
      <c r="I32"/>
      <c r="J32"/>
      <c r="K32"/>
      <c r="L32"/>
      <c r="M32"/>
      <c r="N32"/>
      <c r="O32" s="2" t="str">
        <f>IF(M32="","",IF(AND(J32&gt;=coeff!$D$4,(L32*M32-1)&gt;=0.05),coeff!$D$3/coeff!$D$11*(L32*M32-1)/(M32-1),0))</f>
        <v/>
      </c>
      <c r="P32" s="2" t="str">
        <f>IF(N32="","",IF(AND(J32&gt;=coeff!$D$4,(N32*(1-L32)-1)&gt;=0.05),coeff!$D$3/coeff!$D$11*(N32*(1-L32)-1)/(N32-1),0))</f>
        <v/>
      </c>
      <c r="Q32"/>
      <c r="R32"/>
      <c r="S32"/>
      <c r="T32"/>
      <c r="U32" s="2" t="str">
        <f>IF(S32="","",IF(AND(J32&gt;=coeff!$D$4,(R32*S32-1)&gt;=0.05),coeff!$D$3/coeff!$D$15*(R32*S32-1)/(S32-1),0))</f>
        <v/>
      </c>
      <c r="V32" s="2" t="str">
        <f>IF(T32="","",IF(AND(J32&gt;=coeff!$D$4,(T32*(1-R32)-1)&gt;=0.05),coeff!$D$3/coeff!$D$15*(T32*(1-R32)-1)/(T32-1),0))</f>
        <v/>
      </c>
      <c r="W32"/>
      <c r="X32"/>
      <c r="Y32"/>
      <c r="Z32"/>
      <c r="AA32" s="2" t="str">
        <f>IF(Y32="","",IF(AND(J32&gt;=coeff!$D$4,(X32*Y32-1)&gt;=0.05),coeff!$D$3/coeff!$D$19*(X32*Y32-1)/(Y32-1),0))</f>
        <v/>
      </c>
      <c r="AB32" s="2" t="str">
        <f>IF(Z32="","",IF(AND(J32&gt;=coeff!$D$4,(Z32*(1-X32)-1)&gt;=0.05),coeff!$D$3/coeff!$D$19*(Z32*(1-X32)-1)/(Z32-1),0))</f>
        <v/>
      </c>
    </row>
    <row r="33" spans="1:28" x14ac:dyDescent="0.25">
      <c r="A33"/>
      <c r="B33"/>
      <c r="C33"/>
      <c r="D33"/>
      <c r="E33"/>
      <c r="F33"/>
      <c r="G33" s="2" t="str">
        <f>IF(E33="","",IF(AND(J33&gt;=coeff!$D$4,(D33*E33-1)&gt;=0.05),coeff!$D$3/coeff!$D$7*(D33*E33-1)/(E33-1),0))</f>
        <v/>
      </c>
      <c r="H33" s="2" t="str">
        <f>IF(F33="","",IF(AND(J33&gt;=coeff!$D$4,(F33*(1-D33)-1)&gt;=0.05),coeff!$D$3/coeff!$D$7*(F33*(1-D33)-1)/(F33-1),0))</f>
        <v/>
      </c>
      <c r="I33"/>
      <c r="J33"/>
      <c r="K33"/>
      <c r="L33"/>
      <c r="M33"/>
      <c r="N33"/>
      <c r="O33" s="2" t="str">
        <f>IF(M33="","",IF(AND(J33&gt;=coeff!$D$4,(L33*M33-1)&gt;=0.05),coeff!$D$3/coeff!$D$11*(L33*M33-1)/(M33-1),0))</f>
        <v/>
      </c>
      <c r="P33" s="2" t="str">
        <f>IF(N33="","",IF(AND(J33&gt;=coeff!$D$4,(N33*(1-L33)-1)&gt;=0.05),coeff!$D$3/coeff!$D$11*(N33*(1-L33)-1)/(N33-1),0))</f>
        <v/>
      </c>
      <c r="Q33"/>
      <c r="R33"/>
      <c r="S33"/>
      <c r="T33"/>
      <c r="U33" s="2" t="str">
        <f>IF(S33="","",IF(AND(J33&gt;=coeff!$D$4,(R33*S33-1)&gt;=0.05),coeff!$D$3/coeff!$D$15*(R33*S33-1)/(S33-1),0))</f>
        <v/>
      </c>
      <c r="V33" s="2" t="str">
        <f>IF(T33="","",IF(AND(J33&gt;=coeff!$D$4,(T33*(1-R33)-1)&gt;=0.05),coeff!$D$3/coeff!$D$15*(T33*(1-R33)-1)/(T33-1),0))</f>
        <v/>
      </c>
      <c r="W33"/>
      <c r="X33"/>
      <c r="Y33"/>
      <c r="Z33"/>
      <c r="AA33" s="2" t="str">
        <f>IF(Y33="","",IF(AND(J33&gt;=coeff!$D$4,(X33*Y33-1)&gt;=0.05),coeff!$D$3/coeff!$D$19*(X33*Y33-1)/(Y33-1),0))</f>
        <v/>
      </c>
      <c r="AB33" s="2" t="str">
        <f>IF(Z33="","",IF(AND(J33&gt;=coeff!$D$4,(Z33*(1-X33)-1)&gt;=0.05),coeff!$D$3/coeff!$D$19*(Z33*(1-X33)-1)/(Z33-1),0))</f>
        <v/>
      </c>
    </row>
    <row r="34" spans="1:28" x14ac:dyDescent="0.25">
      <c r="A34"/>
      <c r="B34"/>
      <c r="C34"/>
      <c r="D34"/>
      <c r="E34"/>
      <c r="F34"/>
      <c r="G34" s="2" t="str">
        <f>IF(E34="","",IF(AND(J34&gt;=coeff!$D$4,(D34*E34-1)&gt;=0.05),coeff!$D$3/coeff!$D$7*(D34*E34-1)/(E34-1),0))</f>
        <v/>
      </c>
      <c r="H34" s="2" t="str">
        <f>IF(F34="","",IF(AND(J34&gt;=coeff!$D$4,(F34*(1-D34)-1)&gt;=0.05),coeff!$D$3/coeff!$D$7*(F34*(1-D34)-1)/(F34-1),0))</f>
        <v/>
      </c>
      <c r="I34"/>
      <c r="J34"/>
      <c r="K34"/>
      <c r="L34"/>
      <c r="M34"/>
      <c r="N34"/>
      <c r="O34" s="2" t="str">
        <f>IF(M34="","",IF(AND(J34&gt;=coeff!$D$4,(L34*M34-1)&gt;=0.05),coeff!$D$3/coeff!$D$11*(L34*M34-1)/(M34-1),0))</f>
        <v/>
      </c>
      <c r="P34" s="2" t="str">
        <f>IF(N34="","",IF(AND(J34&gt;=coeff!$D$4,(N34*(1-L34)-1)&gt;=0.05),coeff!$D$3/coeff!$D$11*(N34*(1-L34)-1)/(N34-1),0))</f>
        <v/>
      </c>
      <c r="Q34"/>
      <c r="R34"/>
      <c r="S34"/>
      <c r="T34"/>
      <c r="U34" s="2" t="str">
        <f>IF(S34="","",IF(AND(J34&gt;=coeff!$D$4,(R34*S34-1)&gt;=0.05),coeff!$D$3/coeff!$D$15*(R34*S34-1)/(S34-1),0))</f>
        <v/>
      </c>
      <c r="V34" s="2" t="str">
        <f>IF(T34="","",IF(AND(J34&gt;=coeff!$D$4,(T34*(1-R34)-1)&gt;=0.05),coeff!$D$3/coeff!$D$15*(T34*(1-R34)-1)/(T34-1),0))</f>
        <v/>
      </c>
      <c r="W34"/>
      <c r="X34"/>
      <c r="Y34"/>
      <c r="Z34"/>
      <c r="AA34" s="2" t="str">
        <f>IF(Y34="","",IF(AND(J34&gt;=coeff!$D$4,(X34*Y34-1)&gt;=0.05),coeff!$D$3/coeff!$D$19*(X34*Y34-1)/(Y34-1),0))</f>
        <v/>
      </c>
      <c r="AB34" s="2" t="str">
        <f>IF(Z34="","",IF(AND(J34&gt;=coeff!$D$4,(Z34*(1-X34)-1)&gt;=0.05),coeff!$D$3/coeff!$D$19*(Z34*(1-X34)-1)/(Z34-1),0))</f>
        <v/>
      </c>
    </row>
    <row r="35" spans="1:28" x14ac:dyDescent="0.25">
      <c r="A35"/>
      <c r="B35"/>
      <c r="C35"/>
      <c r="D35"/>
      <c r="E35"/>
      <c r="F35"/>
      <c r="G35" s="2" t="str">
        <f>IF(E35="","",IF(AND(J35&gt;=coeff!$D$4,(D35*E35-1)&gt;=0.05),coeff!$D$3/coeff!$D$7*(D35*E35-1)/(E35-1),0))</f>
        <v/>
      </c>
      <c r="H35" s="2" t="str">
        <f>IF(F35="","",IF(AND(J35&gt;=coeff!$D$4,(F35*(1-D35)-1)&gt;=0.05),coeff!$D$3/coeff!$D$7*(F35*(1-D35)-1)/(F35-1),0))</f>
        <v/>
      </c>
      <c r="I35"/>
      <c r="J35"/>
      <c r="K35"/>
      <c r="L35"/>
      <c r="M35"/>
      <c r="N35"/>
      <c r="O35" s="2" t="str">
        <f>IF(M35="","",IF(AND(J35&gt;=coeff!$D$4,(L35*M35-1)&gt;=0.05),coeff!$D$3/coeff!$D$11*(L35*M35-1)/(M35-1),0))</f>
        <v/>
      </c>
      <c r="P35" s="2" t="str">
        <f>IF(N35="","",IF(AND(J35&gt;=coeff!$D$4,(N35*(1-L35)-1)&gt;=0.05),coeff!$D$3/coeff!$D$11*(N35*(1-L35)-1)/(N35-1),0))</f>
        <v/>
      </c>
      <c r="Q35"/>
      <c r="R35"/>
      <c r="S35"/>
      <c r="T35"/>
      <c r="U35" s="2" t="str">
        <f>IF(S35="","",IF(AND(J35&gt;=coeff!$D$4,(R35*S35-1)&gt;=0.05),coeff!$D$3/coeff!$D$15*(R35*S35-1)/(S35-1),0))</f>
        <v/>
      </c>
      <c r="V35" s="2" t="str">
        <f>IF(T35="","",IF(AND(J35&gt;=coeff!$D$4,(T35*(1-R35)-1)&gt;=0.05),coeff!$D$3/coeff!$D$15*(T35*(1-R35)-1)/(T35-1),0))</f>
        <v/>
      </c>
      <c r="W35"/>
      <c r="X35"/>
      <c r="Y35"/>
      <c r="Z35"/>
      <c r="AA35" s="2" t="str">
        <f>IF(Y35="","",IF(AND(J35&gt;=coeff!$D$4,(X35*Y35-1)&gt;=0.05),coeff!$D$3/coeff!$D$19*(X35*Y35-1)/(Y35-1),0))</f>
        <v/>
      </c>
      <c r="AB35" s="2" t="str">
        <f>IF(Z35="","",IF(AND(J35&gt;=coeff!$D$4,(Z35*(1-X35)-1)&gt;=0.05),coeff!$D$3/coeff!$D$19*(Z35*(1-X35)-1)/(Z35-1),0))</f>
        <v/>
      </c>
    </row>
    <row r="36" spans="1:28" x14ac:dyDescent="0.25">
      <c r="A36"/>
      <c r="B36"/>
      <c r="C36"/>
      <c r="D36"/>
      <c r="E36"/>
      <c r="F36"/>
      <c r="G36" s="2" t="str">
        <f>IF(E36="","",IF(AND(J36&gt;=coeff!$D$4,(D36*E36-1)&gt;=0.05),coeff!$D$3/coeff!$D$7*(D36*E36-1)/(E36-1),0))</f>
        <v/>
      </c>
      <c r="H36" s="2" t="str">
        <f>IF(F36="","",IF(AND(J36&gt;=coeff!$D$4,(F36*(1-D36)-1)&gt;=0.05),coeff!$D$3/coeff!$D$7*(F36*(1-D36)-1)/(F36-1),0))</f>
        <v/>
      </c>
      <c r="I36"/>
      <c r="J36"/>
      <c r="K36"/>
      <c r="L36"/>
      <c r="M36"/>
      <c r="N36"/>
      <c r="O36" s="2" t="str">
        <f>IF(M36="","",IF(AND(J36&gt;=coeff!$D$4,(L36*M36-1)&gt;=0.05),coeff!$D$3/coeff!$D$11*(L36*M36-1)/(M36-1),0))</f>
        <v/>
      </c>
      <c r="P36" s="2" t="str">
        <f>IF(N36="","",IF(AND(J36&gt;=coeff!$D$4,(N36*(1-L36)-1)&gt;=0.05),coeff!$D$3/coeff!$D$11*(N36*(1-L36)-1)/(N36-1),0))</f>
        <v/>
      </c>
      <c r="Q36"/>
      <c r="R36"/>
      <c r="S36"/>
      <c r="T36"/>
      <c r="U36" s="2" t="str">
        <f>IF(S36="","",IF(AND(J36&gt;=coeff!$D$4,(R36*S36-1)&gt;=0.05),coeff!$D$3/coeff!$D$15*(R36*S36-1)/(S36-1),0))</f>
        <v/>
      </c>
      <c r="V36" s="2" t="str">
        <f>IF(T36="","",IF(AND(J36&gt;=coeff!$D$4,(T36*(1-R36)-1)&gt;=0.05),coeff!$D$3/coeff!$D$15*(T36*(1-R36)-1)/(T36-1),0))</f>
        <v/>
      </c>
      <c r="W36"/>
      <c r="X36"/>
      <c r="Y36"/>
      <c r="Z36"/>
      <c r="AA36" s="2" t="str">
        <f>IF(Y36="","",IF(AND(J36&gt;=coeff!$D$4,(X36*Y36-1)&gt;=0.05),coeff!$D$3/coeff!$D$19*(X36*Y36-1)/(Y36-1),0))</f>
        <v/>
      </c>
      <c r="AB36" s="2" t="str">
        <f>IF(Z36="","",IF(AND(J36&gt;=coeff!$D$4,(Z36*(1-X36)-1)&gt;=0.05),coeff!$D$3/coeff!$D$19*(Z36*(1-X36)-1)/(Z36-1),0))</f>
        <v/>
      </c>
    </row>
    <row r="37" spans="1:28" x14ac:dyDescent="0.25">
      <c r="A37"/>
      <c r="B37"/>
      <c r="C37"/>
      <c r="D37"/>
      <c r="E37"/>
      <c r="F37"/>
      <c r="G37" s="2" t="str">
        <f>IF(E37="","",IF(AND(J37&gt;=coeff!$D$4,(D37*E37-1)&gt;=0.05),coeff!$D$3/coeff!$D$7*(D37*E37-1)/(E37-1),0))</f>
        <v/>
      </c>
      <c r="H37" s="2" t="str">
        <f>IF(F37="","",IF(AND(J37&gt;=coeff!$D$4,(F37*(1-D37)-1)&gt;=0.05),coeff!$D$3/coeff!$D$7*(F37*(1-D37)-1)/(F37-1),0))</f>
        <v/>
      </c>
      <c r="I37"/>
      <c r="J37"/>
      <c r="K37"/>
      <c r="L37"/>
      <c r="M37"/>
      <c r="N37"/>
      <c r="O37" s="2" t="str">
        <f>IF(M37="","",IF(AND(J37&gt;=coeff!$D$4,(L37*M37-1)&gt;=0.05),coeff!$D$3/coeff!$D$11*(L37*M37-1)/(M37-1),0))</f>
        <v/>
      </c>
      <c r="P37" s="2" t="str">
        <f>IF(N37="","",IF(AND(J37&gt;=coeff!$D$4,(N37*(1-L37)-1)&gt;=0.05),coeff!$D$3/coeff!$D$11*(N37*(1-L37)-1)/(N37-1),0))</f>
        <v/>
      </c>
      <c r="Q37"/>
      <c r="R37"/>
      <c r="S37"/>
      <c r="T37"/>
      <c r="U37" s="2" t="str">
        <f>IF(S37="","",IF(AND(J37&gt;=coeff!$D$4,(R37*S37-1)&gt;=0.05),coeff!$D$3/coeff!$D$15*(R37*S37-1)/(S37-1),0))</f>
        <v/>
      </c>
      <c r="V37" s="2" t="str">
        <f>IF(T37="","",IF(AND(J37&gt;=coeff!$D$4,(T37*(1-R37)-1)&gt;=0.05),coeff!$D$3/coeff!$D$15*(T37*(1-R37)-1)/(T37-1),0))</f>
        <v/>
      </c>
      <c r="W37"/>
      <c r="X37"/>
      <c r="Y37"/>
      <c r="Z37"/>
      <c r="AA37" s="2" t="str">
        <f>IF(Y37="","",IF(AND(J37&gt;=coeff!$D$4,(X37*Y37-1)&gt;=0.05),coeff!$D$3/coeff!$D$19*(X37*Y37-1)/(Y37-1),0))</f>
        <v/>
      </c>
      <c r="AB37" s="2" t="str">
        <f>IF(Z37="","",IF(AND(J37&gt;=coeff!$D$4,(Z37*(1-X37)-1)&gt;=0.05),coeff!$D$3/coeff!$D$19*(Z37*(1-X37)-1)/(Z37-1),0))</f>
        <v/>
      </c>
    </row>
    <row r="38" spans="1:28" x14ac:dyDescent="0.25">
      <c r="A38"/>
      <c r="B38"/>
      <c r="C38"/>
      <c r="D38"/>
      <c r="E38"/>
      <c r="F38"/>
      <c r="G38" s="2" t="str">
        <f>IF(E38="","",IF(AND(J38&gt;=coeff!$D$4,(D38*E38-1)&gt;=0.05),coeff!$D$3/coeff!$D$7*(D38*E38-1)/(E38-1),0))</f>
        <v/>
      </c>
      <c r="H38" s="2" t="str">
        <f>IF(F38="","",IF(AND(J38&gt;=coeff!$D$4,(F38*(1-D38)-1)&gt;=0.05),coeff!$D$3/coeff!$D$7*(F38*(1-D38)-1)/(F38-1),0))</f>
        <v/>
      </c>
      <c r="I38"/>
      <c r="J38"/>
      <c r="K38"/>
      <c r="L38"/>
      <c r="M38"/>
      <c r="N38"/>
      <c r="O38" s="2" t="str">
        <f>IF(M38="","",IF(AND(J38&gt;=coeff!$D$4,(L38*M38-1)&gt;=0.05),coeff!$D$3/coeff!$D$11*(L38*M38-1)/(M38-1),0))</f>
        <v/>
      </c>
      <c r="P38" s="2" t="str">
        <f>IF(N38="","",IF(AND(J38&gt;=coeff!$D$4,(N38*(1-L38)-1)&gt;=0.05),coeff!$D$3/coeff!$D$11*(N38*(1-L38)-1)/(N38-1),0))</f>
        <v/>
      </c>
      <c r="Q38"/>
      <c r="R38"/>
      <c r="S38"/>
      <c r="T38"/>
      <c r="U38" s="2" t="str">
        <f>IF(S38="","",IF(AND(J38&gt;=coeff!$D$4,(R38*S38-1)&gt;=0.05),coeff!$D$3/coeff!$D$15*(R38*S38-1)/(S38-1),0))</f>
        <v/>
      </c>
      <c r="V38" s="2" t="str">
        <f>IF(T38="","",IF(AND(J38&gt;=coeff!$D$4,(T38*(1-R38)-1)&gt;=0.05),coeff!$D$3/coeff!$D$15*(T38*(1-R38)-1)/(T38-1),0))</f>
        <v/>
      </c>
      <c r="W38"/>
      <c r="X38"/>
      <c r="Y38"/>
      <c r="Z38"/>
      <c r="AA38" s="2" t="str">
        <f>IF(Y38="","",IF(AND(J38&gt;=coeff!$D$4,(X38*Y38-1)&gt;=0.05),coeff!$D$3/coeff!$D$19*(X38*Y38-1)/(Y38-1),0))</f>
        <v/>
      </c>
      <c r="AB38" s="2" t="str">
        <f>IF(Z38="","",IF(AND(J38&gt;=coeff!$D$4,(Z38*(1-X38)-1)&gt;=0.05),coeff!$D$3/coeff!$D$19*(Z38*(1-X38)-1)/(Z38-1),0))</f>
        <v/>
      </c>
    </row>
    <row r="39" spans="1:28" x14ac:dyDescent="0.25">
      <c r="A39"/>
      <c r="B39"/>
      <c r="C39"/>
      <c r="D39"/>
      <c r="E39"/>
      <c r="F39"/>
      <c r="G39" s="2" t="str">
        <f>IF(E39="","",IF(AND(J39&gt;=coeff!$D$4,(D39*E39-1)&gt;=0.05),coeff!$D$3/coeff!$D$7*(D39*E39-1)/(E39-1),0))</f>
        <v/>
      </c>
      <c r="H39" s="2" t="str">
        <f>IF(F39="","",IF(AND(J39&gt;=coeff!$D$4,(F39*(1-D39)-1)&gt;=0.05),coeff!$D$3/coeff!$D$7*(F39*(1-D39)-1)/(F39-1),0))</f>
        <v/>
      </c>
      <c r="I39"/>
      <c r="J39"/>
      <c r="K39"/>
      <c r="L39"/>
      <c r="M39"/>
      <c r="N39"/>
      <c r="O39" s="2" t="str">
        <f>IF(M39="","",IF(AND(J39&gt;=coeff!$D$4,(L39*M39-1)&gt;=0.05),coeff!$D$3/coeff!$D$11*(L39*M39-1)/(M39-1),0))</f>
        <v/>
      </c>
      <c r="P39" s="2" t="str">
        <f>IF(N39="","",IF(AND(J39&gt;=coeff!$D$4,(N39*(1-L39)-1)&gt;=0.05),coeff!$D$3/coeff!$D$11*(N39*(1-L39)-1)/(N39-1),0))</f>
        <v/>
      </c>
      <c r="Q39"/>
      <c r="R39"/>
      <c r="S39"/>
      <c r="T39"/>
      <c r="U39" s="2" t="str">
        <f>IF(S39="","",IF(AND(J39&gt;=coeff!$D$4,(R39*S39-1)&gt;=0.05),coeff!$D$3/coeff!$D$15*(R39*S39-1)/(S39-1),0))</f>
        <v/>
      </c>
      <c r="V39" s="2" t="str">
        <f>IF(T39="","",IF(AND(J39&gt;=coeff!$D$4,(T39*(1-R39)-1)&gt;=0.05),coeff!$D$3/coeff!$D$15*(T39*(1-R39)-1)/(T39-1),0))</f>
        <v/>
      </c>
      <c r="W39"/>
      <c r="X39"/>
      <c r="Y39"/>
      <c r="Z39"/>
      <c r="AA39" s="2" t="str">
        <f>IF(Y39="","",IF(AND(J39&gt;=coeff!$D$4,(X39*Y39-1)&gt;=0.05),coeff!$D$3/coeff!$D$19*(X39*Y39-1)/(Y39-1),0))</f>
        <v/>
      </c>
      <c r="AB39" s="2" t="str">
        <f>IF(Z39="","",IF(AND(J39&gt;=coeff!$D$4,(Z39*(1-X39)-1)&gt;=0.05),coeff!$D$3/coeff!$D$19*(Z39*(1-X39)-1)/(Z39-1),0))</f>
        <v/>
      </c>
    </row>
    <row r="40" spans="1:28" x14ac:dyDescent="0.25">
      <c r="A40"/>
      <c r="B40"/>
      <c r="C40"/>
      <c r="D40"/>
      <c r="E40"/>
      <c r="F40"/>
      <c r="G40" s="2" t="str">
        <f>IF(E40="","",IF(AND(J40&gt;=coeff!$D$4,(D40*E40-1)&gt;=0.05),coeff!$D$3/coeff!$D$7*(D40*E40-1)/(E40-1),0))</f>
        <v/>
      </c>
      <c r="H40" s="2" t="str">
        <f>IF(F40="","",IF(AND(J40&gt;=coeff!$D$4,(F40*(1-D40)-1)&gt;=0.05),coeff!$D$3/coeff!$D$7*(F40*(1-D40)-1)/(F40-1),0))</f>
        <v/>
      </c>
      <c r="I40"/>
      <c r="J40"/>
      <c r="K40"/>
      <c r="L40"/>
      <c r="M40"/>
      <c r="N40"/>
      <c r="O40" s="2" t="str">
        <f>IF(M40="","",IF(AND(J40&gt;=coeff!$D$4,(L40*M40-1)&gt;=0.05),coeff!$D$3/coeff!$D$11*(L40*M40-1)/(M40-1),0))</f>
        <v/>
      </c>
      <c r="P40" s="2" t="str">
        <f>IF(N40="","",IF(AND(J40&gt;=coeff!$D$4,(N40*(1-L40)-1)&gt;=0.05),coeff!$D$3/coeff!$D$11*(N40*(1-L40)-1)/(N40-1),0))</f>
        <v/>
      </c>
      <c r="Q40"/>
      <c r="R40"/>
      <c r="S40"/>
      <c r="T40"/>
      <c r="U40" s="2" t="str">
        <f>IF(S40="","",IF(AND(J40&gt;=coeff!$D$4,(R40*S40-1)&gt;=0.05),coeff!$D$3/coeff!$D$15*(R40*S40-1)/(S40-1),0))</f>
        <v/>
      </c>
      <c r="V40" s="2" t="str">
        <f>IF(T40="","",IF(AND(J40&gt;=coeff!$D$4,(T40*(1-R40)-1)&gt;=0.05),coeff!$D$3/coeff!$D$15*(T40*(1-R40)-1)/(T40-1),0))</f>
        <v/>
      </c>
      <c r="W40"/>
      <c r="X40"/>
      <c r="Y40"/>
      <c r="Z40"/>
      <c r="AA40" s="2" t="str">
        <f>IF(Y40="","",IF(AND(J40&gt;=coeff!$D$4,(X40*Y40-1)&gt;=0.05),coeff!$D$3/coeff!$D$19*(X40*Y40-1)/(Y40-1),0))</f>
        <v/>
      </c>
      <c r="AB40" s="2" t="str">
        <f>IF(Z40="","",IF(AND(J40&gt;=coeff!$D$4,(Z40*(1-X40)-1)&gt;=0.05),coeff!$D$3/coeff!$D$19*(Z40*(1-X40)-1)/(Z40-1),0))</f>
        <v/>
      </c>
    </row>
    <row r="41" spans="1:28" x14ac:dyDescent="0.25">
      <c r="A41"/>
      <c r="B41"/>
      <c r="C41"/>
      <c r="D41"/>
      <c r="E41"/>
      <c r="F41"/>
      <c r="G41" s="2" t="str">
        <f>IF(E41="","",IF(AND(J41&gt;=coeff!$D$4,(D41*E41-1)&gt;=0.05),coeff!$D$3/coeff!$D$7*(D41*E41-1)/(E41-1),0))</f>
        <v/>
      </c>
      <c r="H41" s="2" t="str">
        <f>IF(F41="","",IF(AND(J41&gt;=coeff!$D$4,(F41*(1-D41)-1)&gt;=0.05),coeff!$D$3/coeff!$D$7*(F41*(1-D41)-1)/(F41-1),0))</f>
        <v/>
      </c>
      <c r="I41"/>
      <c r="J41"/>
      <c r="K41"/>
      <c r="L41"/>
      <c r="M41"/>
      <c r="N41"/>
      <c r="O41" s="2" t="str">
        <f>IF(M41="","",IF(AND(J41&gt;=coeff!$D$4,(L41*M41-1)&gt;=0.05),coeff!$D$3/coeff!$D$11*(L41*M41-1)/(M41-1),0))</f>
        <v/>
      </c>
      <c r="P41" s="2" t="str">
        <f>IF(N41="","",IF(AND(J41&gt;=coeff!$D$4,(N41*(1-L41)-1)&gt;=0.05),coeff!$D$3/coeff!$D$11*(N41*(1-L41)-1)/(N41-1),0))</f>
        <v/>
      </c>
      <c r="Q41"/>
      <c r="R41"/>
      <c r="S41"/>
      <c r="T41"/>
      <c r="U41" s="2" t="str">
        <f>IF(S41="","",IF(AND(J41&gt;=coeff!$D$4,(R41*S41-1)&gt;=0.05),coeff!$D$3/coeff!$D$15*(R41*S41-1)/(S41-1),0))</f>
        <v/>
      </c>
      <c r="V41" s="2" t="str">
        <f>IF(T41="","",IF(AND(J41&gt;=coeff!$D$4,(T41*(1-R41)-1)&gt;=0.05),coeff!$D$3/coeff!$D$15*(T41*(1-R41)-1)/(T41-1),0))</f>
        <v/>
      </c>
      <c r="W41"/>
      <c r="X41"/>
      <c r="Y41"/>
      <c r="Z41"/>
      <c r="AA41" s="2" t="str">
        <f>IF(Y41="","",IF(AND(J41&gt;=coeff!$D$4,(X41*Y41-1)&gt;=0.05),coeff!$D$3/coeff!$D$19*(X41*Y41-1)/(Y41-1),0))</f>
        <v/>
      </c>
      <c r="AB41" s="2" t="str">
        <f>IF(Z41="","",IF(AND(J41&gt;=coeff!$D$4,(Z41*(1-X41)-1)&gt;=0.05),coeff!$D$3/coeff!$D$19*(Z41*(1-X41)-1)/(Z41-1),0))</f>
        <v/>
      </c>
    </row>
    <row r="42" spans="1:28" x14ac:dyDescent="0.25">
      <c r="A42"/>
      <c r="B42"/>
      <c r="C42"/>
      <c r="D42"/>
      <c r="E42"/>
      <c r="F42"/>
      <c r="G42" s="2" t="str">
        <f>IF(E42="","",IF(AND(J42&gt;=coeff!$D$4,(D42*E42-1)&gt;=0.05),coeff!$D$3/coeff!$D$7*(D42*E42-1)/(E42-1),0))</f>
        <v/>
      </c>
      <c r="H42" s="2" t="str">
        <f>IF(F42="","",IF(AND(J42&gt;=coeff!$D$4,(F42*(1-D42)-1)&gt;=0.05),coeff!$D$3/coeff!$D$7*(F42*(1-D42)-1)/(F42-1),0))</f>
        <v/>
      </c>
      <c r="I42"/>
      <c r="J42"/>
      <c r="K42"/>
      <c r="L42"/>
      <c r="M42"/>
      <c r="N42"/>
      <c r="O42" s="2" t="str">
        <f>IF(M42="","",IF(AND(J42&gt;=coeff!$D$4,(L42*M42-1)&gt;=0.05),coeff!$D$3/coeff!$D$11*(L42*M42-1)/(M42-1),0))</f>
        <v/>
      </c>
      <c r="P42" s="2" t="str">
        <f>IF(N42="","",IF(AND(J42&gt;=coeff!$D$4,(N42*(1-L42)-1)&gt;=0.05),coeff!$D$3/coeff!$D$11*(N42*(1-L42)-1)/(N42-1),0))</f>
        <v/>
      </c>
      <c r="Q42"/>
      <c r="R42"/>
      <c r="S42"/>
      <c r="T42"/>
      <c r="U42" s="2" t="str">
        <f>IF(S42="","",IF(AND(J42&gt;=coeff!$D$4,(R42*S42-1)&gt;=0.05),coeff!$D$3/coeff!$D$15*(R42*S42-1)/(S42-1),0))</f>
        <v/>
      </c>
      <c r="V42" s="2" t="str">
        <f>IF(T42="","",IF(AND(J42&gt;=coeff!$D$4,(T42*(1-R42)-1)&gt;=0.05),coeff!$D$3/coeff!$D$15*(T42*(1-R42)-1)/(T42-1),0))</f>
        <v/>
      </c>
      <c r="W42"/>
      <c r="X42"/>
      <c r="Y42"/>
      <c r="Z42"/>
      <c r="AA42" s="2" t="str">
        <f>IF(Y42="","",IF(AND(J42&gt;=coeff!$D$4,(X42*Y42-1)&gt;=0.05),coeff!$D$3/coeff!$D$19*(X42*Y42-1)/(Y42-1),0))</f>
        <v/>
      </c>
      <c r="AB42" s="2" t="str">
        <f>IF(Z42="","",IF(AND(J42&gt;=coeff!$D$4,(Z42*(1-X42)-1)&gt;=0.05),coeff!$D$3/coeff!$D$19*(Z42*(1-X42)-1)/(Z42-1),0))</f>
        <v/>
      </c>
    </row>
    <row r="43" spans="1:28" x14ac:dyDescent="0.25">
      <c r="A43"/>
      <c r="B43"/>
      <c r="C43"/>
      <c r="D43"/>
      <c r="E43"/>
      <c r="F43"/>
      <c r="G43" s="2" t="str">
        <f>IF(E43="","",IF(AND(J43&gt;=coeff!$D$4,(D43*E43-1)&gt;=0.05),coeff!$D$3/coeff!$D$7*(D43*E43-1)/(E43-1),0))</f>
        <v/>
      </c>
      <c r="H43" s="2" t="str">
        <f>IF(F43="","",IF(AND(J43&gt;=coeff!$D$4,(F43*(1-D43)-1)&gt;=0.05),coeff!$D$3/coeff!$D$7*(F43*(1-D43)-1)/(F43-1),0))</f>
        <v/>
      </c>
      <c r="I43"/>
      <c r="J43"/>
      <c r="K43"/>
      <c r="L43"/>
      <c r="M43"/>
      <c r="N43"/>
      <c r="O43" s="2" t="str">
        <f>IF(M43="","",IF(AND(J43&gt;=coeff!$D$4,(L43*M43-1)&gt;=0.05),coeff!$D$3/coeff!$D$11*(L43*M43-1)/(M43-1),0))</f>
        <v/>
      </c>
      <c r="P43" s="2" t="str">
        <f>IF(N43="","",IF(AND(J43&gt;=coeff!$D$4,(N43*(1-L43)-1)&gt;=0.05),coeff!$D$3/coeff!$D$11*(N43*(1-L43)-1)/(N43-1),0))</f>
        <v/>
      </c>
      <c r="Q43"/>
      <c r="R43"/>
      <c r="S43"/>
      <c r="T43"/>
      <c r="U43" s="2" t="str">
        <f>IF(S43="","",IF(AND(J43&gt;=coeff!$D$4,(R43*S43-1)&gt;=0.05),coeff!$D$3/coeff!$D$15*(R43*S43-1)/(S43-1),0))</f>
        <v/>
      </c>
      <c r="V43" s="2" t="str">
        <f>IF(T43="","",IF(AND(J43&gt;=coeff!$D$4,(T43*(1-R43)-1)&gt;=0.05),coeff!$D$3/coeff!$D$15*(T43*(1-R43)-1)/(T43-1),0))</f>
        <v/>
      </c>
      <c r="W43"/>
      <c r="X43"/>
      <c r="Y43"/>
      <c r="Z43"/>
      <c r="AA43" s="2" t="str">
        <f>IF(Y43="","",IF(AND(J43&gt;=coeff!$D$4,(X43*Y43-1)&gt;=0.05),coeff!$D$3/coeff!$D$19*(X43*Y43-1)/(Y43-1),0))</f>
        <v/>
      </c>
      <c r="AB43" s="2" t="str">
        <f>IF(Z43="","",IF(AND(J43&gt;=coeff!$D$4,(Z43*(1-X43)-1)&gt;=0.05),coeff!$D$3/coeff!$D$19*(Z43*(1-X43)-1)/(Z43-1),0))</f>
        <v/>
      </c>
    </row>
    <row r="44" spans="1:28" x14ac:dyDescent="0.25">
      <c r="A44"/>
      <c r="B44"/>
      <c r="C44"/>
      <c r="D44"/>
      <c r="E44"/>
      <c r="F44"/>
      <c r="G44" s="2" t="str">
        <f>IF(E44="","",IF(AND(J44&gt;=coeff!$D$4,(D44*E44-1)&gt;=0.05),coeff!$D$3/coeff!$D$7*(D44*E44-1)/(E44-1),0))</f>
        <v/>
      </c>
      <c r="H44" s="2" t="str">
        <f>IF(F44="","",IF(AND(J44&gt;=coeff!$D$4,(F44*(1-D44)-1)&gt;=0.05),coeff!$D$3/coeff!$D$7*(F44*(1-D44)-1)/(F44-1),0))</f>
        <v/>
      </c>
      <c r="I44"/>
      <c r="J44"/>
      <c r="K44"/>
      <c r="L44"/>
      <c r="M44"/>
      <c r="N44"/>
      <c r="O44" s="2" t="str">
        <f>IF(M44="","",IF(AND(J44&gt;=coeff!$D$4,(L44*M44-1)&gt;=0.05),coeff!$D$3/coeff!$D$11*(L44*M44-1)/(M44-1),0))</f>
        <v/>
      </c>
      <c r="P44" s="2" t="str">
        <f>IF(N44="","",IF(AND(J44&gt;=coeff!$D$4,(N44*(1-L44)-1)&gt;=0.05),coeff!$D$3/coeff!$D$11*(N44*(1-L44)-1)/(N44-1),0))</f>
        <v/>
      </c>
      <c r="Q44"/>
      <c r="R44"/>
      <c r="S44"/>
      <c r="T44"/>
      <c r="U44" s="2" t="str">
        <f>IF(S44="","",IF(AND(J44&gt;=coeff!$D$4,(R44*S44-1)&gt;=0.05),coeff!$D$3/coeff!$D$15*(R44*S44-1)/(S44-1),0))</f>
        <v/>
      </c>
      <c r="V44" s="2" t="str">
        <f>IF(T44="","",IF(AND(J44&gt;=coeff!$D$4,(T44*(1-R44)-1)&gt;=0.05),coeff!$D$3/coeff!$D$15*(T44*(1-R44)-1)/(T44-1),0))</f>
        <v/>
      </c>
      <c r="W44"/>
      <c r="X44"/>
      <c r="Y44"/>
      <c r="Z44"/>
      <c r="AA44" s="2" t="str">
        <f>IF(Y44="","",IF(AND(J44&gt;=coeff!$D$4,(X44*Y44-1)&gt;=0.05),coeff!$D$3/coeff!$D$19*(X44*Y44-1)/(Y44-1),0))</f>
        <v/>
      </c>
      <c r="AB44" s="2" t="str">
        <f>IF(Z44="","",IF(AND(J44&gt;=coeff!$D$4,(Z44*(1-X44)-1)&gt;=0.05),coeff!$D$3/coeff!$D$19*(Z44*(1-X44)-1)/(Z44-1),0))</f>
        <v/>
      </c>
    </row>
    <row r="45" spans="1:28" x14ac:dyDescent="0.25">
      <c r="A45"/>
      <c r="B45"/>
      <c r="C45"/>
      <c r="D45"/>
      <c r="E45"/>
      <c r="F45"/>
      <c r="G45" s="2" t="str">
        <f>IF(E45="","",IF(AND(J45&gt;=coeff!$D$4,(D45*E45-1)&gt;=0.05),coeff!$D$3/coeff!$D$7*(D45*E45-1)/(E45-1),0))</f>
        <v/>
      </c>
      <c r="H45" s="2" t="str">
        <f>IF(F45="","",IF(AND(J45&gt;=coeff!$D$4,(F45*(1-D45)-1)&gt;=0.05),coeff!$D$3/coeff!$D$7*(F45*(1-D45)-1)/(F45-1),0))</f>
        <v/>
      </c>
      <c r="I45"/>
      <c r="J45"/>
      <c r="K45"/>
      <c r="L45"/>
      <c r="M45"/>
      <c r="N45"/>
      <c r="O45" s="2" t="str">
        <f>IF(M45="","",IF(AND(J45&gt;=coeff!$D$4,(L45*M45-1)&gt;=0.05),coeff!$D$3/coeff!$D$11*(L45*M45-1)/(M45-1),0))</f>
        <v/>
      </c>
      <c r="P45" s="2" t="str">
        <f>IF(N45="","",IF(AND(J45&gt;=coeff!$D$4,(N45*(1-L45)-1)&gt;=0.05),coeff!$D$3/coeff!$D$11*(N45*(1-L45)-1)/(N45-1),0))</f>
        <v/>
      </c>
      <c r="Q45"/>
      <c r="R45"/>
      <c r="S45"/>
      <c r="T45"/>
      <c r="U45" s="2" t="str">
        <f>IF(S45="","",IF(AND(J45&gt;=coeff!$D$4,(R45*S45-1)&gt;=0.05),coeff!$D$3/coeff!$D$15*(R45*S45-1)/(S45-1),0))</f>
        <v/>
      </c>
      <c r="V45" s="2" t="str">
        <f>IF(T45="","",IF(AND(J45&gt;=coeff!$D$4,(T45*(1-R45)-1)&gt;=0.05),coeff!$D$3/coeff!$D$15*(T45*(1-R45)-1)/(T45-1),0))</f>
        <v/>
      </c>
      <c r="W45"/>
      <c r="X45"/>
      <c r="Y45"/>
      <c r="Z45"/>
      <c r="AA45" s="2" t="str">
        <f>IF(Y45="","",IF(AND(J45&gt;=coeff!$D$4,(X45*Y45-1)&gt;=0.05),coeff!$D$3/coeff!$D$19*(X45*Y45-1)/(Y45-1),0))</f>
        <v/>
      </c>
      <c r="AB45" s="2" t="str">
        <f>IF(Z45="","",IF(AND(J45&gt;=coeff!$D$4,(Z45*(1-X45)-1)&gt;=0.05),coeff!$D$3/coeff!$D$19*(Z45*(1-X45)-1)/(Z45-1),0))</f>
        <v/>
      </c>
    </row>
    <row r="46" spans="1:28" x14ac:dyDescent="0.25">
      <c r="A46"/>
      <c r="B46"/>
      <c r="C46"/>
      <c r="D46"/>
      <c r="E46"/>
      <c r="F46"/>
      <c r="G46" s="2" t="str">
        <f>IF(E46="","",IF(AND(J46&gt;=coeff!$D$4,(D46*E46-1)&gt;=0.05),coeff!$D$3/coeff!$D$7*(D46*E46-1)/(E46-1),0))</f>
        <v/>
      </c>
      <c r="H46" s="2" t="str">
        <f>IF(F46="","",IF(AND(J46&gt;=coeff!$D$4,(F46*(1-D46)-1)&gt;=0.05),coeff!$D$3/coeff!$D$7*(F46*(1-D46)-1)/(F46-1),0))</f>
        <v/>
      </c>
      <c r="I46"/>
      <c r="J46"/>
      <c r="K46"/>
      <c r="L46"/>
      <c r="M46"/>
      <c r="N46"/>
      <c r="O46" s="2" t="str">
        <f>IF(M46="","",IF(AND(J46&gt;=coeff!$D$4,(L46*M46-1)&gt;=0.05),coeff!$D$3/coeff!$D$11*(L46*M46-1)/(M46-1),0))</f>
        <v/>
      </c>
      <c r="P46" s="2" t="str">
        <f>IF(N46="","",IF(AND(J46&gt;=coeff!$D$4,(N46*(1-L46)-1)&gt;=0.05),coeff!$D$3/coeff!$D$11*(N46*(1-L46)-1)/(N46-1),0))</f>
        <v/>
      </c>
      <c r="Q46"/>
      <c r="R46"/>
      <c r="S46"/>
      <c r="T46"/>
      <c r="U46" s="2" t="str">
        <f>IF(S46="","",IF(AND(J46&gt;=coeff!$D$4,(R46*S46-1)&gt;=0.05),coeff!$D$3/coeff!$D$15*(R46*S46-1)/(S46-1),0))</f>
        <v/>
      </c>
      <c r="V46" s="2" t="str">
        <f>IF(T46="","",IF(AND(J46&gt;=coeff!$D$4,(T46*(1-R46)-1)&gt;=0.05),coeff!$D$3/coeff!$D$15*(T46*(1-R46)-1)/(T46-1),0))</f>
        <v/>
      </c>
      <c r="W46"/>
      <c r="X46"/>
      <c r="Y46"/>
      <c r="Z46"/>
      <c r="AA46" s="2" t="str">
        <f>IF(Y46="","",IF(AND(J46&gt;=coeff!$D$4,(X46*Y46-1)&gt;=0.05),coeff!$D$3/coeff!$D$19*(X46*Y46-1)/(Y46-1),0))</f>
        <v/>
      </c>
      <c r="AB46" s="2" t="str">
        <f>IF(Z46="","",IF(AND(J46&gt;=coeff!$D$4,(Z46*(1-X46)-1)&gt;=0.05),coeff!$D$3/coeff!$D$19*(Z46*(1-X46)-1)/(Z46-1),0))</f>
        <v/>
      </c>
    </row>
    <row r="47" spans="1:28" x14ac:dyDescent="0.25">
      <c r="A47"/>
      <c r="B47"/>
      <c r="C47"/>
      <c r="D47"/>
      <c r="E47"/>
      <c r="F47"/>
      <c r="G47" s="2" t="str">
        <f>IF(E47="","",IF(AND(J47&gt;=coeff!$D$4,(D47*E47-1)&gt;=0.05),coeff!$D$3/coeff!$D$7*(D47*E47-1)/(E47-1),0))</f>
        <v/>
      </c>
      <c r="H47" s="2" t="str">
        <f>IF(F47="","",IF(AND(J47&gt;=coeff!$D$4,(F47*(1-D47)-1)&gt;=0.05),coeff!$D$3/coeff!$D$7*(F47*(1-D47)-1)/(F47-1),0))</f>
        <v/>
      </c>
      <c r="I47"/>
      <c r="J47"/>
      <c r="K47"/>
      <c r="L47"/>
      <c r="M47"/>
      <c r="N47"/>
      <c r="O47" s="2" t="str">
        <f>IF(M47="","",IF(AND(J47&gt;=coeff!$D$4,(L47*M47-1)&gt;=0.05),coeff!$D$3/coeff!$D$11*(L47*M47-1)/(M47-1),0))</f>
        <v/>
      </c>
      <c r="P47" s="2" t="str">
        <f>IF(N47="","",IF(AND(J47&gt;=coeff!$D$4,(N47*(1-L47)-1)&gt;=0.05),coeff!$D$3/coeff!$D$11*(N47*(1-L47)-1)/(N47-1),0))</f>
        <v/>
      </c>
      <c r="Q47"/>
      <c r="R47"/>
      <c r="S47"/>
      <c r="T47"/>
      <c r="U47" s="2" t="str">
        <f>IF(S47="","",IF(AND(J47&gt;=coeff!$D$4,(R47*S47-1)&gt;=0.05),coeff!$D$3/coeff!$D$15*(R47*S47-1)/(S47-1),0))</f>
        <v/>
      </c>
      <c r="V47" s="2" t="str">
        <f>IF(T47="","",IF(AND(J47&gt;=coeff!$D$4,(T47*(1-R47)-1)&gt;=0.05),coeff!$D$3/coeff!$D$15*(T47*(1-R47)-1)/(T47-1),0))</f>
        <v/>
      </c>
      <c r="W47"/>
      <c r="X47"/>
      <c r="Y47"/>
      <c r="Z47"/>
      <c r="AA47" s="2" t="str">
        <f>IF(Y47="","",IF(AND(J47&gt;=coeff!$D$4,(X47*Y47-1)&gt;=0.05),coeff!$D$3/coeff!$D$19*(X47*Y47-1)/(Y47-1),0))</f>
        <v/>
      </c>
      <c r="AB47" s="2" t="str">
        <f>IF(Z47="","",IF(AND(J47&gt;=coeff!$D$4,(Z47*(1-X47)-1)&gt;=0.05),coeff!$D$3/coeff!$D$19*(Z47*(1-X47)-1)/(Z47-1),0))</f>
        <v/>
      </c>
    </row>
    <row r="48" spans="1:28" x14ac:dyDescent="0.25">
      <c r="A48"/>
      <c r="B48"/>
      <c r="C48"/>
      <c r="D48"/>
      <c r="E48"/>
      <c r="F48"/>
      <c r="G48" s="2" t="str">
        <f>IF(E48="","",IF(AND(J48&gt;=coeff!$D$4,(D48*E48-1)&gt;=0.05),coeff!$D$3/coeff!$D$7*(D48*E48-1)/(E48-1),0))</f>
        <v/>
      </c>
      <c r="H48" s="2" t="str">
        <f>IF(F48="","",IF(AND(J48&gt;=coeff!$D$4,(F48*(1-D48)-1)&gt;=0.05),coeff!$D$3/coeff!$D$7*(F48*(1-D48)-1)/(F48-1),0))</f>
        <v/>
      </c>
      <c r="I48"/>
      <c r="J48"/>
      <c r="K48"/>
      <c r="L48"/>
      <c r="M48"/>
      <c r="N48"/>
      <c r="O48" s="2" t="str">
        <f>IF(M48="","",IF(AND(J48&gt;=coeff!$D$4,(L48*M48-1)&gt;=0.05),coeff!$D$3/coeff!$D$11*(L48*M48-1)/(M48-1),0))</f>
        <v/>
      </c>
      <c r="P48" s="2" t="str">
        <f>IF(N48="","",IF(AND(J48&gt;=coeff!$D$4,(N48*(1-L48)-1)&gt;=0.05),coeff!$D$3/coeff!$D$11*(N48*(1-L48)-1)/(N48-1),0))</f>
        <v/>
      </c>
      <c r="Q48"/>
      <c r="R48"/>
      <c r="S48"/>
      <c r="T48"/>
      <c r="U48" s="2" t="str">
        <f>IF(S48="","",IF(AND(J48&gt;=coeff!$D$4,(R48*S48-1)&gt;=0.05),coeff!$D$3/coeff!$D$15*(R48*S48-1)/(S48-1),0))</f>
        <v/>
      </c>
      <c r="V48" s="2" t="str">
        <f>IF(T48="","",IF(AND(J48&gt;=coeff!$D$4,(T48*(1-R48)-1)&gt;=0.05),coeff!$D$3/coeff!$D$15*(T48*(1-R48)-1)/(T48-1),0))</f>
        <v/>
      </c>
      <c r="W48"/>
      <c r="X48"/>
      <c r="Y48"/>
      <c r="Z48"/>
      <c r="AA48" s="2" t="str">
        <f>IF(Y48="","",IF(AND(J48&gt;=coeff!$D$4,(X48*Y48-1)&gt;=0.05),coeff!$D$3/coeff!$D$19*(X48*Y48-1)/(Y48-1),0))</f>
        <v/>
      </c>
      <c r="AB48" s="2" t="str">
        <f>IF(Z48="","",IF(AND(J48&gt;=coeff!$D$4,(Z48*(1-X48)-1)&gt;=0.05),coeff!$D$3/coeff!$D$19*(Z48*(1-X48)-1)/(Z48-1),0))</f>
        <v/>
      </c>
    </row>
    <row r="49" spans="1:28" x14ac:dyDescent="0.25">
      <c r="A49"/>
      <c r="B49"/>
      <c r="C49"/>
      <c r="D49"/>
      <c r="E49"/>
      <c r="F49"/>
      <c r="G49" s="2" t="str">
        <f>IF(E49="","",IF(AND(J49&gt;=coeff!$D$4,(D49*E49-1)&gt;=0.05),coeff!$D$3/coeff!$D$7*(D49*E49-1)/(E49-1),0))</f>
        <v/>
      </c>
      <c r="H49" s="2" t="str">
        <f>IF(F49="","",IF(AND(J49&gt;=coeff!$D$4,(F49*(1-D49)-1)&gt;=0.05),coeff!$D$3/coeff!$D$7*(F49*(1-D49)-1)/(F49-1),0))</f>
        <v/>
      </c>
      <c r="I49"/>
      <c r="J49"/>
      <c r="K49"/>
      <c r="L49"/>
      <c r="M49"/>
      <c r="N49"/>
      <c r="O49" s="2" t="str">
        <f>IF(M49="","",IF(AND(J49&gt;=coeff!$D$4,(L49*M49-1)&gt;=0.05),coeff!$D$3/coeff!$D$11*(L49*M49-1)/(M49-1),0))</f>
        <v/>
      </c>
      <c r="P49" s="2" t="str">
        <f>IF(N49="","",IF(AND(J49&gt;=coeff!$D$4,(N49*(1-L49)-1)&gt;=0.05),coeff!$D$3/coeff!$D$11*(N49*(1-L49)-1)/(N49-1),0))</f>
        <v/>
      </c>
      <c r="Q49"/>
      <c r="R49"/>
      <c r="S49"/>
      <c r="T49"/>
      <c r="U49" s="2" t="str">
        <f>IF(S49="","",IF(AND(J49&gt;=coeff!$D$4,(R49*S49-1)&gt;=0.05),coeff!$D$3/coeff!$D$15*(R49*S49-1)/(S49-1),0))</f>
        <v/>
      </c>
      <c r="V49" s="2" t="str">
        <f>IF(T49="","",IF(AND(J49&gt;=coeff!$D$4,(T49*(1-R49)-1)&gt;=0.05),coeff!$D$3/coeff!$D$15*(T49*(1-R49)-1)/(T49-1),0))</f>
        <v/>
      </c>
      <c r="W49"/>
      <c r="X49"/>
      <c r="Y49"/>
      <c r="Z49"/>
      <c r="AA49" s="2" t="str">
        <f>IF(Y49="","",IF(AND(J49&gt;=coeff!$D$4,(X49*Y49-1)&gt;=0.05),coeff!$D$3/coeff!$D$19*(X49*Y49-1)/(Y49-1),0))</f>
        <v/>
      </c>
      <c r="AB49" s="2" t="str">
        <f>IF(Z49="","",IF(AND(J49&gt;=coeff!$D$4,(Z49*(1-X49)-1)&gt;=0.05),coeff!$D$3/coeff!$D$19*(Z49*(1-X49)-1)/(Z49-1),0))</f>
        <v/>
      </c>
    </row>
    <row r="50" spans="1:28" x14ac:dyDescent="0.25">
      <c r="A50"/>
      <c r="B50"/>
      <c r="C50"/>
      <c r="D50"/>
      <c r="E50"/>
      <c r="F50"/>
      <c r="G50" s="2" t="str">
        <f>IF(E50="","",IF(AND(J50&gt;=coeff!$D$4,(D50*E50-1)&gt;=0.05),coeff!$D$3/coeff!$D$7*(D50*E50-1)/(E50-1),0))</f>
        <v/>
      </c>
      <c r="H50" s="2" t="str">
        <f>IF(F50="","",IF(AND(J50&gt;=coeff!$D$4,(F50*(1-D50)-1)&gt;=0.05),coeff!$D$3/coeff!$D$7*(F50*(1-D50)-1)/(F50-1),0))</f>
        <v/>
      </c>
      <c r="I50"/>
      <c r="J50"/>
      <c r="K50"/>
      <c r="L50"/>
      <c r="M50"/>
      <c r="N50"/>
      <c r="O50" s="2" t="str">
        <f>IF(M50="","",IF(AND(J50&gt;=coeff!$D$4,(L50*M50-1)&gt;=0.05),coeff!$D$3/coeff!$D$11*(L50*M50-1)/(M50-1),0))</f>
        <v/>
      </c>
      <c r="P50" s="2" t="str">
        <f>IF(N50="","",IF(AND(J50&gt;=coeff!$D$4,(N50*(1-L50)-1)&gt;=0.05),coeff!$D$3/coeff!$D$11*(N50*(1-L50)-1)/(N50-1),0))</f>
        <v/>
      </c>
      <c r="Q50"/>
      <c r="R50"/>
      <c r="S50"/>
      <c r="T50"/>
      <c r="U50" s="2" t="str">
        <f>IF(S50="","",IF(AND(J50&gt;=coeff!$D$4,(R50*S50-1)&gt;=0.05),coeff!$D$3/coeff!$D$15*(R50*S50-1)/(S50-1),0))</f>
        <v/>
      </c>
      <c r="V50" s="2" t="str">
        <f>IF(T50="","",IF(AND(J50&gt;=coeff!$D$4,(T50*(1-R50)-1)&gt;=0.05),coeff!$D$3/coeff!$D$15*(T50*(1-R50)-1)/(T50-1),0))</f>
        <v/>
      </c>
      <c r="W50"/>
      <c r="X50"/>
      <c r="Y50"/>
      <c r="Z50"/>
      <c r="AA50" s="2" t="str">
        <f>IF(Y50="","",IF(AND(J50&gt;=coeff!$D$4,(X50*Y50-1)&gt;=0.05),coeff!$D$3/coeff!$D$19*(X50*Y50-1)/(Y50-1),0))</f>
        <v/>
      </c>
      <c r="AB50" s="2" t="str">
        <f>IF(Z50="","",IF(AND(J50&gt;=coeff!$D$4,(Z50*(1-X50)-1)&gt;=0.05),coeff!$D$3/coeff!$D$19*(Z50*(1-X50)-1)/(Z50-1),0))</f>
        <v/>
      </c>
    </row>
    <row r="51" spans="1:28" x14ac:dyDescent="0.25">
      <c r="A51"/>
      <c r="B51"/>
      <c r="C51"/>
      <c r="D51"/>
      <c r="E51"/>
      <c r="F51"/>
      <c r="G51" s="2" t="str">
        <f>IF(E51="","",IF(AND(J51&gt;=coeff!$D$4,(D51*E51-1)&gt;=0.05),coeff!$D$3/coeff!$D$7*(D51*E51-1)/(E51-1),0))</f>
        <v/>
      </c>
      <c r="H51" s="2" t="str">
        <f>IF(F51="","",IF(AND(J51&gt;=coeff!$D$4,(F51*(1-D51)-1)&gt;=0.05),coeff!$D$3/coeff!$D$7*(F51*(1-D51)-1)/(F51-1),0))</f>
        <v/>
      </c>
      <c r="I51"/>
      <c r="J51"/>
      <c r="K51"/>
      <c r="L51"/>
      <c r="M51"/>
      <c r="N51"/>
      <c r="O51" s="2" t="str">
        <f>IF(M51="","",IF(AND(J51&gt;=coeff!$D$4,(L51*M51-1)&gt;=0.05),coeff!$D$3/coeff!$D$11*(L51*M51-1)/(M51-1),0))</f>
        <v/>
      </c>
      <c r="P51" s="2" t="str">
        <f>IF(N51="","",IF(AND(J51&gt;=coeff!$D$4,(N51*(1-L51)-1)&gt;=0.05),coeff!$D$3/coeff!$D$11*(N51*(1-L51)-1)/(N51-1),0))</f>
        <v/>
      </c>
      <c r="Q51"/>
      <c r="R51"/>
      <c r="S51"/>
      <c r="T51"/>
      <c r="U51" s="2" t="str">
        <f>IF(S51="","",IF(AND(J51&gt;=coeff!$D$4,(R51*S51-1)&gt;=0.05),coeff!$D$3/coeff!$D$15*(R51*S51-1)/(S51-1),0))</f>
        <v/>
      </c>
      <c r="V51" s="2" t="str">
        <f>IF(T51="","",IF(AND(J51&gt;=coeff!$D$4,(T51*(1-R51)-1)&gt;=0.05),coeff!$D$3/coeff!$D$15*(T51*(1-R51)-1)/(T51-1),0))</f>
        <v/>
      </c>
      <c r="W51"/>
      <c r="X51"/>
      <c r="Y51"/>
      <c r="Z51"/>
      <c r="AA51" s="2" t="str">
        <f>IF(Y51="","",IF(AND(J51&gt;=coeff!$D$4,(X51*Y51-1)&gt;=0.05),coeff!$D$3/coeff!$D$19*(X51*Y51-1)/(Y51-1),0))</f>
        <v/>
      </c>
      <c r="AB51" s="2" t="str">
        <f>IF(Z51="","",IF(AND(J51&gt;=coeff!$D$4,(Z51*(1-X51)-1)&gt;=0.05),coeff!$D$3/coeff!$D$19*(Z51*(1-X51)-1)/(Z51-1),0))</f>
        <v/>
      </c>
    </row>
    <row r="52" spans="1:28" x14ac:dyDescent="0.25">
      <c r="A52"/>
      <c r="B52"/>
      <c r="C52"/>
      <c r="D52"/>
      <c r="E52"/>
      <c r="F52"/>
      <c r="G52" s="2" t="str">
        <f>IF(E52="","",IF(AND(J52&gt;=coeff!$D$4,(D52*E52-1)&gt;=0.05),coeff!$D$3/coeff!$D$7*(D52*E52-1)/(E52-1),0))</f>
        <v/>
      </c>
      <c r="H52" s="2" t="str">
        <f>IF(F52="","",IF(AND(J52&gt;=coeff!$D$4,(F52*(1-D52)-1)&gt;=0.05),coeff!$D$3/coeff!$D$7*(F52*(1-D52)-1)/(F52-1),0))</f>
        <v/>
      </c>
      <c r="I52"/>
      <c r="J52"/>
      <c r="K52"/>
      <c r="L52"/>
      <c r="M52"/>
      <c r="N52"/>
      <c r="O52" s="2" t="str">
        <f>IF(M52="","",IF(AND(J52&gt;=coeff!$D$4,(L52*M52-1)&gt;=0.05),coeff!$D$3/coeff!$D$11*(L52*M52-1)/(M52-1),0))</f>
        <v/>
      </c>
      <c r="P52" s="2" t="str">
        <f>IF(N52="","",IF(AND(J52&gt;=coeff!$D$4,(N52*(1-L52)-1)&gt;=0.05),coeff!$D$3/coeff!$D$11*(N52*(1-L52)-1)/(N52-1),0))</f>
        <v/>
      </c>
      <c r="Q52"/>
      <c r="R52"/>
      <c r="S52"/>
      <c r="T52"/>
      <c r="U52" s="2" t="str">
        <f>IF(S52="","",IF(AND(J52&gt;=coeff!$D$4,(R52*S52-1)&gt;=0.05),coeff!$D$3/coeff!$D$15*(R52*S52-1)/(S52-1),0))</f>
        <v/>
      </c>
      <c r="V52" s="2" t="str">
        <f>IF(T52="","",IF(AND(J52&gt;=coeff!$D$4,(T52*(1-R52)-1)&gt;=0.05),coeff!$D$3/coeff!$D$15*(T52*(1-R52)-1)/(T52-1),0))</f>
        <v/>
      </c>
      <c r="W52"/>
      <c r="X52"/>
      <c r="Y52"/>
      <c r="Z52"/>
      <c r="AA52" s="2" t="str">
        <f>IF(Y52="","",IF(AND(J52&gt;=coeff!$D$4,(X52*Y52-1)&gt;=0.05),coeff!$D$3/coeff!$D$19*(X52*Y52-1)/(Y52-1),0))</f>
        <v/>
      </c>
      <c r="AB52" s="2" t="str">
        <f>IF(Z52="","",IF(AND(J52&gt;=coeff!$D$4,(Z52*(1-X52)-1)&gt;=0.05),coeff!$D$3/coeff!$D$19*(Z52*(1-X52)-1)/(Z52-1),0))</f>
        <v/>
      </c>
    </row>
    <row r="53" spans="1:28" x14ac:dyDescent="0.25">
      <c r="A53"/>
      <c r="B53"/>
      <c r="C53"/>
      <c r="D53"/>
      <c r="E53"/>
      <c r="F53"/>
      <c r="G53" s="2" t="str">
        <f>IF(E53="","",IF(AND(J53&gt;=coeff!$D$4,(D53*E53-1)&gt;=0.05),coeff!$D$3/coeff!$D$7*(D53*E53-1)/(E53-1),0))</f>
        <v/>
      </c>
      <c r="H53" s="2" t="str">
        <f>IF(F53="","",IF(AND(J53&gt;=coeff!$D$4,(F53*(1-D53)-1)&gt;=0.05),coeff!$D$3/coeff!$D$7*(F53*(1-D53)-1)/(F53-1),0))</f>
        <v/>
      </c>
      <c r="I53"/>
      <c r="J53"/>
      <c r="K53"/>
      <c r="L53"/>
      <c r="M53"/>
      <c r="N53"/>
      <c r="O53" s="2" t="str">
        <f>IF(M53="","",IF(AND(J53&gt;=coeff!$D$4,(L53*M53-1)&gt;=0.05),coeff!$D$3/coeff!$D$11*(L53*M53-1)/(M53-1),0))</f>
        <v/>
      </c>
      <c r="P53" s="2" t="str">
        <f>IF(N53="","",IF(AND(J53&gt;=coeff!$D$4,(N53*(1-L53)-1)&gt;=0.05),coeff!$D$3/coeff!$D$11*(N53*(1-L53)-1)/(N53-1),0))</f>
        <v/>
      </c>
      <c r="Q53"/>
      <c r="R53"/>
      <c r="S53"/>
      <c r="T53"/>
      <c r="U53" s="2" t="str">
        <f>IF(S53="","",IF(AND(J53&gt;=coeff!$D$4,(R53*S53-1)&gt;=0.05),coeff!$D$3/coeff!$D$15*(R53*S53-1)/(S53-1),0))</f>
        <v/>
      </c>
      <c r="V53" s="2" t="str">
        <f>IF(T53="","",IF(AND(J53&gt;=coeff!$D$4,(T53*(1-R53)-1)&gt;=0.05),coeff!$D$3/coeff!$D$15*(T53*(1-R53)-1)/(T53-1),0))</f>
        <v/>
      </c>
      <c r="W53"/>
      <c r="X53"/>
      <c r="Y53"/>
      <c r="Z53"/>
      <c r="AA53" s="2" t="str">
        <f>IF(Y53="","",IF(AND(J53&gt;=coeff!$D$4,(X53*Y53-1)&gt;=0.05),coeff!$D$3/coeff!$D$19*(X53*Y53-1)/(Y53-1),0))</f>
        <v/>
      </c>
      <c r="AB53" s="2" t="str">
        <f>IF(Z53="","",IF(AND(J53&gt;=coeff!$D$4,(Z53*(1-X53)-1)&gt;=0.05),coeff!$D$3/coeff!$D$19*(Z53*(1-X53)-1)/(Z53-1),0))</f>
        <v/>
      </c>
    </row>
    <row r="54" spans="1:28" x14ac:dyDescent="0.25">
      <c r="A54"/>
      <c r="B54"/>
      <c r="C54"/>
      <c r="D54"/>
      <c r="E54"/>
      <c r="F54"/>
      <c r="G54" s="2" t="str">
        <f>IF(E54="","",IF(AND(J54&gt;=coeff!$D$4,(D54*E54-1)&gt;=0.05),coeff!$D$3/coeff!$D$7*(D54*E54-1)/(E54-1),0))</f>
        <v/>
      </c>
      <c r="H54" s="2" t="str">
        <f>IF(F54="","",IF(AND(J54&gt;=coeff!$D$4,(F54*(1-D54)-1)&gt;=0.05),coeff!$D$3/coeff!$D$7*(F54*(1-D54)-1)/(F54-1),0))</f>
        <v/>
      </c>
      <c r="I54"/>
      <c r="J54"/>
      <c r="K54"/>
      <c r="L54"/>
      <c r="M54"/>
      <c r="N54"/>
      <c r="O54" s="2" t="str">
        <f>IF(M54="","",IF(AND(J54&gt;=coeff!$D$4,(L54*M54-1)&gt;=0.05),coeff!$D$3/coeff!$D$11*(L54*M54-1)/(M54-1),0))</f>
        <v/>
      </c>
      <c r="P54" s="2" t="str">
        <f>IF(N54="","",IF(AND(J54&gt;=coeff!$D$4,(N54*(1-L54)-1)&gt;=0.05),coeff!$D$3/coeff!$D$11*(N54*(1-L54)-1)/(N54-1),0))</f>
        <v/>
      </c>
      <c r="Q54"/>
      <c r="R54"/>
      <c r="S54"/>
      <c r="T54"/>
      <c r="U54" s="2" t="str">
        <f>IF(S54="","",IF(AND(J54&gt;=coeff!$D$4,(R54*S54-1)&gt;=0.05),coeff!$D$3/coeff!$D$15*(R54*S54-1)/(S54-1),0))</f>
        <v/>
      </c>
      <c r="V54" s="2" t="str">
        <f>IF(T54="","",IF(AND(J54&gt;=coeff!$D$4,(T54*(1-R54)-1)&gt;=0.05),coeff!$D$3/coeff!$D$15*(T54*(1-R54)-1)/(T54-1),0))</f>
        <v/>
      </c>
      <c r="W54"/>
      <c r="X54"/>
      <c r="Y54"/>
      <c r="Z54"/>
      <c r="AA54" s="2" t="str">
        <f>IF(Y54="","",IF(AND(J54&gt;=coeff!$D$4,(X54*Y54-1)&gt;=0.05),coeff!$D$3/coeff!$D$19*(X54*Y54-1)/(Y54-1),0))</f>
        <v/>
      </c>
      <c r="AB54" s="2" t="str">
        <f>IF(Z54="","",IF(AND(J54&gt;=coeff!$D$4,(Z54*(1-X54)-1)&gt;=0.05),coeff!$D$3/coeff!$D$19*(Z54*(1-X54)-1)/(Z54-1),0))</f>
        <v/>
      </c>
    </row>
    <row r="55" spans="1:28" x14ac:dyDescent="0.25">
      <c r="A55"/>
      <c r="B55"/>
      <c r="C55"/>
      <c r="D55"/>
      <c r="E55"/>
      <c r="F55"/>
      <c r="G55" s="2" t="str">
        <f>IF(E55="","",IF(AND(J55&gt;=coeff!$D$4,(D55*E55-1)&gt;=0.05),coeff!$D$3/coeff!$D$7*(D55*E55-1)/(E55-1),0))</f>
        <v/>
      </c>
      <c r="H55" s="2" t="str">
        <f>IF(F55="","",IF(AND(J55&gt;=coeff!$D$4,(F55*(1-D55)-1)&gt;=0.05),coeff!$D$3/coeff!$D$7*(F55*(1-D55)-1)/(F55-1),0))</f>
        <v/>
      </c>
      <c r="I55"/>
      <c r="J55"/>
      <c r="K55"/>
      <c r="L55"/>
      <c r="M55"/>
      <c r="N55"/>
      <c r="O55" s="2" t="str">
        <f>IF(M55="","",IF(AND(J55&gt;=coeff!$D$4,(L55*M55-1)&gt;=0.05),coeff!$D$3/coeff!$D$11*(L55*M55-1)/(M55-1),0))</f>
        <v/>
      </c>
      <c r="P55" s="2" t="str">
        <f>IF(N55="","",IF(AND(J55&gt;=coeff!$D$4,(N55*(1-L55)-1)&gt;=0.05),coeff!$D$3/coeff!$D$11*(N55*(1-L55)-1)/(N55-1),0))</f>
        <v/>
      </c>
      <c r="Q55"/>
      <c r="R55"/>
      <c r="S55"/>
      <c r="T55"/>
      <c r="U55" s="2" t="str">
        <f>IF(S55="","",IF(AND(J55&gt;=coeff!$D$4,(R55*S55-1)&gt;=0.05),coeff!$D$3/coeff!$D$15*(R55*S55-1)/(S55-1),0))</f>
        <v/>
      </c>
      <c r="V55" s="2" t="str">
        <f>IF(T55="","",IF(AND(J55&gt;=coeff!$D$4,(T55*(1-R55)-1)&gt;=0.05),coeff!$D$3/coeff!$D$15*(T55*(1-R55)-1)/(T55-1),0))</f>
        <v/>
      </c>
      <c r="W55"/>
      <c r="X55"/>
      <c r="Y55"/>
      <c r="Z55"/>
      <c r="AA55" s="2" t="str">
        <f>IF(Y55="","",IF(AND(J55&gt;=coeff!$D$4,(X55*Y55-1)&gt;=0.05),coeff!$D$3/coeff!$D$19*(X55*Y55-1)/(Y55-1),0))</f>
        <v/>
      </c>
      <c r="AB55" s="2" t="str">
        <f>IF(Z55="","",IF(AND(J55&gt;=coeff!$D$4,(Z55*(1-X55)-1)&gt;=0.05),coeff!$D$3/coeff!$D$19*(Z55*(1-X55)-1)/(Z55-1),0))</f>
        <v/>
      </c>
    </row>
    <row r="56" spans="1:28" x14ac:dyDescent="0.25">
      <c r="A56"/>
      <c r="B56"/>
      <c r="C56"/>
      <c r="D56"/>
      <c r="E56"/>
      <c r="F56"/>
      <c r="G56" s="2" t="str">
        <f>IF(E56="","",IF(AND(J56&gt;=coeff!$D$4,(D56*E56-1)&gt;=0.05),coeff!$D$3/coeff!$D$7*(D56*E56-1)/(E56-1),0))</f>
        <v/>
      </c>
      <c r="H56" s="2" t="str">
        <f>IF(F56="","",IF(AND(J56&gt;=coeff!$D$4,(F56*(1-D56)-1)&gt;=0.05),coeff!$D$3/coeff!$D$7*(F56*(1-D56)-1)/(F56-1),0))</f>
        <v/>
      </c>
      <c r="I56"/>
      <c r="J56"/>
      <c r="K56"/>
      <c r="L56"/>
      <c r="M56"/>
      <c r="N56"/>
      <c r="O56" s="2" t="str">
        <f>IF(M56="","",IF(AND(J56&gt;=coeff!$D$4,(L56*M56-1)&gt;=0.05),coeff!$D$3/coeff!$D$11*(L56*M56-1)/(M56-1),0))</f>
        <v/>
      </c>
      <c r="P56" s="2" t="str">
        <f>IF(N56="","",IF(AND(J56&gt;=coeff!$D$4,(N56*(1-L56)-1)&gt;=0.05),coeff!$D$3/coeff!$D$11*(N56*(1-L56)-1)/(N56-1),0))</f>
        <v/>
      </c>
      <c r="Q56"/>
      <c r="R56"/>
      <c r="S56"/>
      <c r="T56"/>
      <c r="U56" s="2" t="str">
        <f>IF(S56="","",IF(AND(J56&gt;=coeff!$D$4,(R56*S56-1)&gt;=0.05),coeff!$D$3/coeff!$D$15*(R56*S56-1)/(S56-1),0))</f>
        <v/>
      </c>
      <c r="V56" s="2" t="str">
        <f>IF(T56="","",IF(AND(J56&gt;=coeff!$D$4,(T56*(1-R56)-1)&gt;=0.05),coeff!$D$3/coeff!$D$15*(T56*(1-R56)-1)/(T56-1),0))</f>
        <v/>
      </c>
      <c r="W56"/>
      <c r="X56"/>
      <c r="Y56"/>
      <c r="Z56"/>
      <c r="AA56" s="2" t="str">
        <f>IF(Y56="","",IF(AND(J56&gt;=coeff!$D$4,(X56*Y56-1)&gt;=0.05),coeff!$D$3/coeff!$D$19*(X56*Y56-1)/(Y56-1),0))</f>
        <v/>
      </c>
      <c r="AB56" s="2" t="str">
        <f>IF(Z56="","",IF(AND(J56&gt;=coeff!$D$4,(Z56*(1-X56)-1)&gt;=0.05),coeff!$D$3/coeff!$D$19*(Z56*(1-X56)-1)/(Z56-1),0))</f>
        <v/>
      </c>
    </row>
    <row r="57" spans="1:28" x14ac:dyDescent="0.25">
      <c r="A57"/>
      <c r="B57"/>
      <c r="C57"/>
      <c r="D57"/>
      <c r="E57"/>
      <c r="F57"/>
      <c r="G57" s="2" t="str">
        <f>IF(E57="","",IF(AND(J57&gt;=coeff!$D$4,(D57*E57-1)&gt;=0.05),coeff!$D$3/coeff!$D$7*(D57*E57-1)/(E57-1),0))</f>
        <v/>
      </c>
      <c r="H57" s="2" t="str">
        <f>IF(F57="","",IF(AND(J57&gt;=coeff!$D$4,(F57*(1-D57)-1)&gt;=0.05),coeff!$D$3/coeff!$D$7*(F57*(1-D57)-1)/(F57-1),0))</f>
        <v/>
      </c>
      <c r="I57"/>
      <c r="J57"/>
      <c r="K57"/>
      <c r="L57"/>
      <c r="M57"/>
      <c r="N57"/>
      <c r="O57" s="2" t="str">
        <f>IF(M57="","",IF(AND(J57&gt;=coeff!$D$4,(L57*M57-1)&gt;=0.05),coeff!$D$3/coeff!$D$11*(L57*M57-1)/(M57-1),0))</f>
        <v/>
      </c>
      <c r="P57" s="2" t="str">
        <f>IF(N57="","",IF(AND(J57&gt;=coeff!$D$4,(N57*(1-L57)-1)&gt;=0.05),coeff!$D$3/coeff!$D$11*(N57*(1-L57)-1)/(N57-1),0))</f>
        <v/>
      </c>
      <c r="Q57"/>
      <c r="R57"/>
      <c r="S57"/>
      <c r="T57"/>
      <c r="U57" s="2" t="str">
        <f>IF(S57="","",IF(AND(J57&gt;=coeff!$D$4,(R57*S57-1)&gt;=0.05),coeff!$D$3/coeff!$D$15*(R57*S57-1)/(S57-1),0))</f>
        <v/>
      </c>
      <c r="V57" s="2" t="str">
        <f>IF(T57="","",IF(AND(J57&gt;=coeff!$D$4,(T57*(1-R57)-1)&gt;=0.05),coeff!$D$3/coeff!$D$15*(T57*(1-R57)-1)/(T57-1),0))</f>
        <v/>
      </c>
      <c r="W57"/>
      <c r="X57"/>
      <c r="Y57"/>
      <c r="Z57"/>
      <c r="AA57" s="2" t="str">
        <f>IF(Y57="","",IF(AND(J57&gt;=coeff!$D$4,(X57*Y57-1)&gt;=0.05),coeff!$D$3/coeff!$D$19*(X57*Y57-1)/(Y57-1),0))</f>
        <v/>
      </c>
      <c r="AB57" s="2" t="str">
        <f>IF(Z57="","",IF(AND(J57&gt;=coeff!$D$4,(Z57*(1-X57)-1)&gt;=0.05),coeff!$D$3/coeff!$D$19*(Z57*(1-X57)-1)/(Z57-1),0))</f>
        <v/>
      </c>
    </row>
    <row r="58" spans="1:28" x14ac:dyDescent="0.25">
      <c r="A58"/>
      <c r="B58"/>
      <c r="C58"/>
      <c r="D58"/>
      <c r="E58"/>
      <c r="F58"/>
      <c r="G58" s="2" t="str">
        <f>IF(E58="","",IF(AND(J58&gt;=coeff!$D$4,(D58*E58-1)&gt;=0.05),coeff!$D$3/coeff!$D$7*(D58*E58-1)/(E58-1),0))</f>
        <v/>
      </c>
      <c r="H58" s="2" t="str">
        <f>IF(F58="","",IF(AND(J58&gt;=coeff!$D$4,(F58*(1-D58)-1)&gt;=0.05),coeff!$D$3/coeff!$D$7*(F58*(1-D58)-1)/(F58-1),0))</f>
        <v/>
      </c>
      <c r="I58"/>
      <c r="J58"/>
      <c r="K58"/>
      <c r="L58"/>
      <c r="M58"/>
      <c r="N58"/>
      <c r="O58" s="2" t="str">
        <f>IF(M58="","",IF(AND(J58&gt;=coeff!$D$4,(L58*M58-1)&gt;=0.05),coeff!$D$3/coeff!$D$11*(L58*M58-1)/(M58-1),0))</f>
        <v/>
      </c>
      <c r="P58" s="2" t="str">
        <f>IF(N58="","",IF(AND(J58&gt;=coeff!$D$4,(N58*(1-L58)-1)&gt;=0.05),coeff!$D$3/coeff!$D$11*(N58*(1-L58)-1)/(N58-1),0))</f>
        <v/>
      </c>
      <c r="Q58"/>
      <c r="R58"/>
      <c r="S58"/>
      <c r="T58"/>
      <c r="U58" s="2" t="str">
        <f>IF(S58="","",IF(AND(J58&gt;=coeff!$D$4,(R58*S58-1)&gt;=0.05),coeff!$D$3/coeff!$D$15*(R58*S58-1)/(S58-1),0))</f>
        <v/>
      </c>
      <c r="V58" s="2" t="str">
        <f>IF(T58="","",IF(AND(J58&gt;=coeff!$D$4,(T58*(1-R58)-1)&gt;=0.05),coeff!$D$3/coeff!$D$15*(T58*(1-R58)-1)/(T58-1),0))</f>
        <v/>
      </c>
      <c r="W58"/>
      <c r="X58"/>
      <c r="Y58"/>
      <c r="Z58"/>
      <c r="AA58" s="2" t="str">
        <f>IF(Y58="","",IF(AND(J58&gt;=coeff!$D$4,(X58*Y58-1)&gt;=0.05),coeff!$D$3/coeff!$D$19*(X58*Y58-1)/(Y58-1),0))</f>
        <v/>
      </c>
      <c r="AB58" s="2" t="str">
        <f>IF(Z58="","",IF(AND(J58&gt;=coeff!$D$4,(Z58*(1-X58)-1)&gt;=0.05),coeff!$D$3/coeff!$D$19*(Z58*(1-X58)-1)/(Z58-1),0))</f>
        <v/>
      </c>
    </row>
    <row r="59" spans="1:28" x14ac:dyDescent="0.25">
      <c r="A59"/>
      <c r="B59"/>
      <c r="C59"/>
      <c r="D59"/>
      <c r="E59"/>
      <c r="F59"/>
      <c r="G59" s="2" t="str">
        <f>IF(E59="","",IF(AND(J59&gt;=coeff!$D$4,(D59*E59-1)&gt;=0.05),coeff!$D$3/coeff!$D$7*(D59*E59-1)/(E59-1),0))</f>
        <v/>
      </c>
      <c r="H59" s="2" t="str">
        <f>IF(F59="","",IF(AND(J59&gt;=coeff!$D$4,(F59*(1-D59)-1)&gt;=0.05),coeff!$D$3/coeff!$D$7*(F59*(1-D59)-1)/(F59-1),0))</f>
        <v/>
      </c>
      <c r="I59"/>
      <c r="J59"/>
      <c r="K59"/>
      <c r="L59"/>
      <c r="M59"/>
      <c r="N59"/>
      <c r="O59" s="2" t="str">
        <f>IF(M59="","",IF(AND(J59&gt;=coeff!$D$4,(L59*M59-1)&gt;=0.05),coeff!$D$3/coeff!$D$11*(L59*M59-1)/(M59-1),0))</f>
        <v/>
      </c>
      <c r="P59" s="2" t="str">
        <f>IF(N59="","",IF(AND(J59&gt;=coeff!$D$4,(N59*(1-L59)-1)&gt;=0.05),coeff!$D$3/coeff!$D$11*(N59*(1-L59)-1)/(N59-1),0))</f>
        <v/>
      </c>
      <c r="Q59"/>
      <c r="R59"/>
      <c r="S59"/>
      <c r="T59"/>
      <c r="U59" s="2" t="str">
        <f>IF(S59="","",IF(AND(J59&gt;=coeff!$D$4,(R59*S59-1)&gt;=0.05),coeff!$D$3/coeff!$D$15*(R59*S59-1)/(S59-1),0))</f>
        <v/>
      </c>
      <c r="V59" s="2" t="str">
        <f>IF(T59="","",IF(AND(J59&gt;=coeff!$D$4,(T59*(1-R59)-1)&gt;=0.05),coeff!$D$3/coeff!$D$15*(T59*(1-R59)-1)/(T59-1),0))</f>
        <v/>
      </c>
      <c r="W59"/>
      <c r="X59"/>
      <c r="Y59"/>
      <c r="Z59"/>
      <c r="AA59" s="2" t="str">
        <f>IF(Y59="","",IF(AND(J59&gt;=coeff!$D$4,(X59*Y59-1)&gt;=0.05),coeff!$D$3/coeff!$D$19*(X59*Y59-1)/(Y59-1),0))</f>
        <v/>
      </c>
      <c r="AB59" s="2" t="str">
        <f>IF(Z59="","",IF(AND(J59&gt;=coeff!$D$4,(Z59*(1-X59)-1)&gt;=0.05),coeff!$D$3/coeff!$D$19*(Z59*(1-X59)-1)/(Z59-1),0))</f>
        <v/>
      </c>
    </row>
    <row r="60" spans="1:28" x14ac:dyDescent="0.25">
      <c r="A60"/>
      <c r="B60"/>
      <c r="C60"/>
      <c r="D60"/>
      <c r="E60"/>
      <c r="F60"/>
      <c r="G60" s="2" t="str">
        <f>IF(E60="","",IF(AND(J60&gt;=coeff!$D$4,(D60*E60-1)&gt;=0.05),coeff!$D$3/coeff!$D$7*(D60*E60-1)/(E60-1),0))</f>
        <v/>
      </c>
      <c r="H60" s="2" t="str">
        <f>IF(F60="","",IF(AND(J60&gt;=coeff!$D$4,(F60*(1-D60)-1)&gt;=0.05),coeff!$D$3/coeff!$D$7*(F60*(1-D60)-1)/(F60-1),0))</f>
        <v/>
      </c>
      <c r="I60"/>
      <c r="J60"/>
      <c r="K60"/>
      <c r="L60"/>
      <c r="M60"/>
      <c r="N60"/>
      <c r="O60" s="2" t="str">
        <f>IF(M60="","",IF(AND(J60&gt;=coeff!$D$4,(L60*M60-1)&gt;=0.05),coeff!$D$3/coeff!$D$11*(L60*M60-1)/(M60-1),0))</f>
        <v/>
      </c>
      <c r="P60" s="2" t="str">
        <f>IF(N60="","",IF(AND(J60&gt;=coeff!$D$4,(N60*(1-L60)-1)&gt;=0.05),coeff!$D$3/coeff!$D$11*(N60*(1-L60)-1)/(N60-1),0))</f>
        <v/>
      </c>
      <c r="Q60"/>
      <c r="R60"/>
      <c r="S60"/>
      <c r="T60"/>
      <c r="U60" s="2" t="str">
        <f>IF(S60="","",IF(AND(J60&gt;=coeff!$D$4,(R60*S60-1)&gt;=0.05),coeff!$D$3/coeff!$D$15*(R60*S60-1)/(S60-1),0))</f>
        <v/>
      </c>
      <c r="V60" s="2" t="str">
        <f>IF(T60="","",IF(AND(J60&gt;=coeff!$D$4,(T60*(1-R60)-1)&gt;=0.05),coeff!$D$3/coeff!$D$15*(T60*(1-R60)-1)/(T60-1),0))</f>
        <v/>
      </c>
      <c r="W60"/>
      <c r="X60"/>
      <c r="Y60"/>
      <c r="Z60"/>
      <c r="AA60" s="2" t="str">
        <f>IF(Y60="","",IF(AND(J60&gt;=coeff!$D$4,(X60*Y60-1)&gt;=0.05),coeff!$D$3/coeff!$D$19*(X60*Y60-1)/(Y60-1),0))</f>
        <v/>
      </c>
      <c r="AB60" s="2" t="str">
        <f>IF(Z60="","",IF(AND(J60&gt;=coeff!$D$4,(Z60*(1-X60)-1)&gt;=0.05),coeff!$D$3/coeff!$D$19*(Z60*(1-X60)-1)/(Z60-1),0))</f>
        <v/>
      </c>
    </row>
    <row r="61" spans="1:28" x14ac:dyDescent="0.25">
      <c r="A61"/>
      <c r="B61"/>
      <c r="C61"/>
      <c r="D61"/>
      <c r="E61"/>
      <c r="F61"/>
      <c r="G61" s="2" t="str">
        <f>IF(E61="","",IF(AND(J61&gt;=coeff!$D$4,(D61*E61-1)&gt;=0.05),coeff!$D$3/coeff!$D$7*(D61*E61-1)/(E61-1),0))</f>
        <v/>
      </c>
      <c r="H61" s="2" t="str">
        <f>IF(F61="","",IF(AND(J61&gt;=coeff!$D$4,(F61*(1-D61)-1)&gt;=0.05),coeff!$D$3/coeff!$D$7*(F61*(1-D61)-1)/(F61-1),0))</f>
        <v/>
      </c>
      <c r="I61"/>
      <c r="J61"/>
      <c r="K61"/>
      <c r="L61"/>
      <c r="M61"/>
      <c r="N61"/>
      <c r="O61" s="2" t="str">
        <f>IF(M61="","",IF(AND(J61&gt;=coeff!$D$4,(L61*M61-1)&gt;=0.05),coeff!$D$3/coeff!$D$11*(L61*M61-1)/(M61-1),0))</f>
        <v/>
      </c>
      <c r="P61" s="2" t="str">
        <f>IF(N61="","",IF(AND(J61&gt;=coeff!$D$4,(N61*(1-L61)-1)&gt;=0.05),coeff!$D$3/coeff!$D$11*(N61*(1-L61)-1)/(N61-1),0))</f>
        <v/>
      </c>
      <c r="Q61"/>
      <c r="R61"/>
      <c r="S61"/>
      <c r="T61"/>
      <c r="U61" s="2" t="str">
        <f>IF(S61="","",IF(AND(J61&gt;=coeff!$D$4,(R61*S61-1)&gt;=0.05),coeff!$D$3/coeff!$D$15*(R61*S61-1)/(S61-1),0))</f>
        <v/>
      </c>
      <c r="V61" s="2" t="str">
        <f>IF(T61="","",IF(AND(J61&gt;=coeff!$D$4,(T61*(1-R61)-1)&gt;=0.05),coeff!$D$3/coeff!$D$15*(T61*(1-R61)-1)/(T61-1),0))</f>
        <v/>
      </c>
      <c r="W61"/>
      <c r="X61"/>
      <c r="Y61"/>
      <c r="Z61"/>
      <c r="AA61" s="2" t="str">
        <f>IF(Y61="","",IF(AND(J61&gt;=coeff!$D$4,(X61*Y61-1)&gt;=0.05),coeff!$D$3/coeff!$D$19*(X61*Y61-1)/(Y61-1),0))</f>
        <v/>
      </c>
      <c r="AB61" s="2" t="str">
        <f>IF(Z61="","",IF(AND(J61&gt;=coeff!$D$4,(Z61*(1-X61)-1)&gt;=0.05),coeff!$D$3/coeff!$D$19*(Z61*(1-X61)-1)/(Z61-1),0))</f>
        <v/>
      </c>
    </row>
    <row r="62" spans="1:28" x14ac:dyDescent="0.25">
      <c r="A62"/>
      <c r="B62"/>
      <c r="C62"/>
      <c r="D62"/>
      <c r="E62"/>
      <c r="F62"/>
      <c r="G62" s="2" t="str">
        <f>IF(E62="","",IF(AND(J62&gt;=coeff!$D$4,(D62*E62-1)&gt;=0.05),coeff!$D$3/coeff!$D$7*(D62*E62-1)/(E62-1),0))</f>
        <v/>
      </c>
      <c r="H62" s="2" t="str">
        <f>IF(F62="","",IF(AND(J62&gt;=coeff!$D$4,(F62*(1-D62)-1)&gt;=0.05),coeff!$D$3/coeff!$D$7*(F62*(1-D62)-1)/(F62-1),0))</f>
        <v/>
      </c>
      <c r="I62"/>
      <c r="J62"/>
      <c r="K62"/>
      <c r="L62"/>
      <c r="M62"/>
      <c r="N62"/>
      <c r="O62" s="2" t="str">
        <f>IF(M62="","",IF(AND(J62&gt;=coeff!$D$4,(L62*M62-1)&gt;=0.05),coeff!$D$3/coeff!$D$11*(L62*M62-1)/(M62-1),0))</f>
        <v/>
      </c>
      <c r="P62" s="2" t="str">
        <f>IF(N62="","",IF(AND(J62&gt;=coeff!$D$4,(N62*(1-L62)-1)&gt;=0.05),coeff!$D$3/coeff!$D$11*(N62*(1-L62)-1)/(N62-1),0))</f>
        <v/>
      </c>
      <c r="Q62"/>
      <c r="R62"/>
      <c r="S62"/>
      <c r="T62"/>
      <c r="U62" s="2" t="str">
        <f>IF(S62="","",IF(AND(J62&gt;=coeff!$D$4,(R62*S62-1)&gt;=0.05),coeff!$D$3/coeff!$D$15*(R62*S62-1)/(S62-1),0))</f>
        <v/>
      </c>
      <c r="V62" s="2" t="str">
        <f>IF(T62="","",IF(AND(J62&gt;=coeff!$D$4,(T62*(1-R62)-1)&gt;=0.05),coeff!$D$3/coeff!$D$15*(T62*(1-R62)-1)/(T62-1),0))</f>
        <v/>
      </c>
      <c r="W62"/>
      <c r="X62"/>
      <c r="Y62"/>
      <c r="Z62"/>
      <c r="AA62" s="2" t="str">
        <f>IF(Y62="","",IF(AND(J62&gt;=coeff!$D$4,(X62*Y62-1)&gt;=0.05),coeff!$D$3/coeff!$D$19*(X62*Y62-1)/(Y62-1),0))</f>
        <v/>
      </c>
      <c r="AB62" s="2" t="str">
        <f>IF(Z62="","",IF(AND(J62&gt;=coeff!$D$4,(Z62*(1-X62)-1)&gt;=0.05),coeff!$D$3/coeff!$D$19*(Z62*(1-X62)-1)/(Z62-1),0))</f>
        <v/>
      </c>
    </row>
    <row r="63" spans="1:28" x14ac:dyDescent="0.25">
      <c r="A63"/>
      <c r="B63"/>
      <c r="C63"/>
      <c r="D63"/>
      <c r="E63"/>
      <c r="F63"/>
      <c r="G63" s="2" t="str">
        <f>IF(E63="","",IF(AND(J63&gt;=coeff!$D$4,(D63*E63-1)&gt;=0.05),coeff!$D$3/coeff!$D$7*(D63*E63-1)/(E63-1),0))</f>
        <v/>
      </c>
      <c r="H63" s="2" t="str">
        <f>IF(F63="","",IF(AND(J63&gt;=coeff!$D$4,(F63*(1-D63)-1)&gt;=0.05),coeff!$D$3/coeff!$D$7*(F63*(1-D63)-1)/(F63-1),0))</f>
        <v/>
      </c>
      <c r="I63"/>
      <c r="J63"/>
      <c r="K63"/>
      <c r="L63"/>
      <c r="M63"/>
      <c r="N63"/>
      <c r="O63" s="2" t="str">
        <f>IF(M63="","",IF(AND(J63&gt;=coeff!$D$4,(L63*M63-1)&gt;=0.05),coeff!$D$3/coeff!$D$11*(L63*M63-1)/(M63-1),0))</f>
        <v/>
      </c>
      <c r="P63" s="2" t="str">
        <f>IF(N63="","",IF(AND(J63&gt;=coeff!$D$4,(N63*(1-L63)-1)&gt;=0.05),coeff!$D$3/coeff!$D$11*(N63*(1-L63)-1)/(N63-1),0))</f>
        <v/>
      </c>
      <c r="Q63"/>
      <c r="R63"/>
      <c r="S63"/>
      <c r="T63"/>
      <c r="U63" s="2" t="str">
        <f>IF(S63="","",IF(AND(J63&gt;=coeff!$D$4,(R63*S63-1)&gt;=0.05),coeff!$D$3/coeff!$D$15*(R63*S63-1)/(S63-1),0))</f>
        <v/>
      </c>
      <c r="V63" s="2" t="str">
        <f>IF(T63="","",IF(AND(J63&gt;=coeff!$D$4,(T63*(1-R63)-1)&gt;=0.05),coeff!$D$3/coeff!$D$15*(T63*(1-R63)-1)/(T63-1),0))</f>
        <v/>
      </c>
      <c r="W63"/>
      <c r="X63"/>
      <c r="Y63"/>
      <c r="Z63"/>
      <c r="AA63" s="2" t="str">
        <f>IF(Y63="","",IF(AND(J63&gt;=coeff!$D$4,(X63*Y63-1)&gt;=0.05),coeff!$D$3/coeff!$D$19*(X63*Y63-1)/(Y63-1),0))</f>
        <v/>
      </c>
      <c r="AB63" s="2" t="str">
        <f>IF(Z63="","",IF(AND(J63&gt;=coeff!$D$4,(Z63*(1-X63)-1)&gt;=0.05),coeff!$D$3/coeff!$D$19*(Z63*(1-X63)-1)/(Z63-1),0))</f>
        <v/>
      </c>
    </row>
    <row r="64" spans="1:28" x14ac:dyDescent="0.25">
      <c r="A64"/>
      <c r="B64"/>
      <c r="C64"/>
      <c r="D64"/>
      <c r="E64"/>
      <c r="F64"/>
      <c r="G64" s="2" t="str">
        <f>IF(E64="","",IF(AND(J64&gt;=coeff!$D$4,(D64*E64-1)&gt;=0.05),coeff!$D$3/coeff!$D$7*(D64*E64-1)/(E64-1),0))</f>
        <v/>
      </c>
      <c r="H64" s="2" t="str">
        <f>IF(F64="","",IF(AND(J64&gt;=coeff!$D$4,(F64*(1-D64)-1)&gt;=0.05),coeff!$D$3/coeff!$D$7*(F64*(1-D64)-1)/(F64-1),0))</f>
        <v/>
      </c>
      <c r="I64"/>
      <c r="J64"/>
      <c r="K64"/>
      <c r="L64"/>
      <c r="M64"/>
      <c r="N64"/>
      <c r="O64" s="2" t="str">
        <f>IF(M64="","",IF(AND(J64&gt;=coeff!$D$4,(L64*M64-1)&gt;=0.05),coeff!$D$3/coeff!$D$11*(L64*M64-1)/(M64-1),0))</f>
        <v/>
      </c>
      <c r="P64" s="2" t="str">
        <f>IF(N64="","",IF(AND(J64&gt;=coeff!$D$4,(N64*(1-L64)-1)&gt;=0.05),coeff!$D$3/coeff!$D$11*(N64*(1-L64)-1)/(N64-1),0))</f>
        <v/>
      </c>
      <c r="Q64"/>
      <c r="R64"/>
      <c r="S64"/>
      <c r="T64"/>
      <c r="U64" s="2" t="str">
        <f>IF(S64="","",IF(AND(J64&gt;=coeff!$D$4,(R64*S64-1)&gt;=0.05),coeff!$D$3/coeff!$D$15*(R64*S64-1)/(S64-1),0))</f>
        <v/>
      </c>
      <c r="V64" s="2" t="str">
        <f>IF(T64="","",IF(AND(J64&gt;=coeff!$D$4,(T64*(1-R64)-1)&gt;=0.05),coeff!$D$3/coeff!$D$15*(T64*(1-R64)-1)/(T64-1),0))</f>
        <v/>
      </c>
      <c r="W64"/>
      <c r="X64"/>
      <c r="Y64"/>
      <c r="Z64"/>
      <c r="AA64" s="2" t="str">
        <f>IF(Y64="","",IF(AND(J64&gt;=coeff!$D$4,(X64*Y64-1)&gt;=0.05),coeff!$D$3/coeff!$D$19*(X64*Y64-1)/(Y64-1),0))</f>
        <v/>
      </c>
      <c r="AB64" s="2" t="str">
        <f>IF(Z64="","",IF(AND(J64&gt;=coeff!$D$4,(Z64*(1-X64)-1)&gt;=0.05),coeff!$D$3/coeff!$D$19*(Z64*(1-X64)-1)/(Z64-1),0))</f>
        <v/>
      </c>
    </row>
    <row r="65" spans="1:28" x14ac:dyDescent="0.25">
      <c r="A65"/>
      <c r="B65"/>
      <c r="C65"/>
      <c r="D65"/>
      <c r="E65"/>
      <c r="F65"/>
      <c r="G65" s="2" t="str">
        <f>IF(E65="","",IF(AND(J65&gt;=coeff!$D$4,(D65*E65-1)&gt;=0.05),coeff!$D$3/coeff!$D$7*(D65*E65-1)/(E65-1),0))</f>
        <v/>
      </c>
      <c r="H65" s="2" t="str">
        <f>IF(F65="","",IF(AND(J65&gt;=coeff!$D$4,(F65*(1-D65)-1)&gt;=0.05),coeff!$D$3/coeff!$D$7*(F65*(1-D65)-1)/(F65-1),0))</f>
        <v/>
      </c>
      <c r="I65"/>
      <c r="J65"/>
      <c r="K65"/>
      <c r="L65"/>
      <c r="M65"/>
      <c r="N65"/>
      <c r="O65" s="2" t="str">
        <f>IF(M65="","",IF(AND(J65&gt;=coeff!$D$4,(L65*M65-1)&gt;=0.05),coeff!$D$3/coeff!$D$11*(L65*M65-1)/(M65-1),0))</f>
        <v/>
      </c>
      <c r="P65" s="2" t="str">
        <f>IF(N65="","",IF(AND(J65&gt;=coeff!$D$4,(N65*(1-L65)-1)&gt;=0.05),coeff!$D$3/coeff!$D$11*(N65*(1-L65)-1)/(N65-1),0))</f>
        <v/>
      </c>
      <c r="Q65"/>
      <c r="R65"/>
      <c r="S65"/>
      <c r="T65"/>
      <c r="U65" s="2" t="str">
        <f>IF(S65="","",IF(AND(J65&gt;=coeff!$D$4,(R65*S65-1)&gt;=0.05),coeff!$D$3/coeff!$D$15*(R65*S65-1)/(S65-1),0))</f>
        <v/>
      </c>
      <c r="V65" s="2" t="str">
        <f>IF(T65="","",IF(AND(J65&gt;=coeff!$D$4,(T65*(1-R65)-1)&gt;=0.05),coeff!$D$3/coeff!$D$15*(T65*(1-R65)-1)/(T65-1),0))</f>
        <v/>
      </c>
      <c r="W65"/>
      <c r="X65"/>
      <c r="Y65"/>
      <c r="Z65"/>
      <c r="AA65" s="2" t="str">
        <f>IF(Y65="","",IF(AND(J65&gt;=coeff!$D$4,(X65*Y65-1)&gt;=0.05),coeff!$D$3/coeff!$D$19*(X65*Y65-1)/(Y65-1),0))</f>
        <v/>
      </c>
      <c r="AB65" s="2" t="str">
        <f>IF(Z65="","",IF(AND(J65&gt;=coeff!$D$4,(Z65*(1-X65)-1)&gt;=0.05),coeff!$D$3/coeff!$D$19*(Z65*(1-X65)-1)/(Z65-1),0))</f>
        <v/>
      </c>
    </row>
    <row r="66" spans="1:28" x14ac:dyDescent="0.25">
      <c r="A66"/>
      <c r="B66"/>
      <c r="C66"/>
      <c r="D66"/>
      <c r="E66"/>
      <c r="F66"/>
      <c r="G66" s="2" t="str">
        <f>IF(E66="","",IF(AND(J66&gt;=coeff!$D$4,(D66*E66-1)&gt;=0.05),coeff!$D$3/coeff!$D$7*(D66*E66-1)/(E66-1),0))</f>
        <v/>
      </c>
      <c r="H66" s="2" t="str">
        <f>IF(F66="","",IF(AND(J66&gt;=coeff!$D$4,(F66*(1-D66)-1)&gt;=0.05),coeff!$D$3/coeff!$D$7*(F66*(1-D66)-1)/(F66-1),0))</f>
        <v/>
      </c>
      <c r="I66"/>
      <c r="J66"/>
      <c r="K66"/>
      <c r="L66"/>
      <c r="M66"/>
      <c r="N66"/>
      <c r="O66" s="2" t="str">
        <f>IF(M66="","",IF(AND(J66&gt;=coeff!$D$4,(L66*M66-1)&gt;=0.05),coeff!$D$3/coeff!$D$11*(L66*M66-1)/(M66-1),0))</f>
        <v/>
      </c>
      <c r="P66" s="2" t="str">
        <f>IF(N66="","",IF(AND(J66&gt;=coeff!$D$4,(N66*(1-L66)-1)&gt;=0.05),coeff!$D$3/coeff!$D$11*(N66*(1-L66)-1)/(N66-1),0))</f>
        <v/>
      </c>
      <c r="Q66"/>
      <c r="R66"/>
      <c r="S66"/>
      <c r="T66"/>
      <c r="U66" s="2" t="str">
        <f>IF(S66="","",IF(AND(J66&gt;=coeff!$D$4,(R66*S66-1)&gt;=0.05),coeff!$D$3/coeff!$D$15*(R66*S66-1)/(S66-1),0))</f>
        <v/>
      </c>
      <c r="V66" s="2" t="str">
        <f>IF(T66="","",IF(AND(J66&gt;=coeff!$D$4,(T66*(1-R66)-1)&gt;=0.05),coeff!$D$3/coeff!$D$15*(T66*(1-R66)-1)/(T66-1),0))</f>
        <v/>
      </c>
      <c r="W66"/>
      <c r="X66"/>
      <c r="Y66"/>
      <c r="Z66"/>
      <c r="AA66" s="2" t="str">
        <f>IF(Y66="","",IF(AND(J66&gt;=coeff!$D$4,(X66*Y66-1)&gt;=0.05),coeff!$D$3/coeff!$D$19*(X66*Y66-1)/(Y66-1),0))</f>
        <v/>
      </c>
      <c r="AB66" s="2" t="str">
        <f>IF(Z66="","",IF(AND(J66&gt;=coeff!$D$4,(Z66*(1-X66)-1)&gt;=0.05),coeff!$D$3/coeff!$D$19*(Z66*(1-X66)-1)/(Z66-1),0))</f>
        <v/>
      </c>
    </row>
    <row r="67" spans="1:28" x14ac:dyDescent="0.25">
      <c r="A67"/>
      <c r="B67"/>
      <c r="C67"/>
      <c r="D67"/>
      <c r="E67"/>
      <c r="F67"/>
      <c r="G67" s="2" t="str">
        <f>IF(E67="","",IF(AND(J67&gt;=coeff!$D$4,(D67*E67-1)&gt;=0.05),coeff!$D$3/coeff!$D$7*(D67*E67-1)/(E67-1),0))</f>
        <v/>
      </c>
      <c r="H67" s="2" t="str">
        <f>IF(F67="","",IF(AND(J67&gt;=coeff!$D$4,(F67*(1-D67)-1)&gt;=0.05),coeff!$D$3/coeff!$D$7*(F67*(1-D67)-1)/(F67-1),0))</f>
        <v/>
      </c>
      <c r="I67"/>
      <c r="J67"/>
      <c r="K67"/>
      <c r="L67"/>
      <c r="M67"/>
      <c r="N67"/>
      <c r="O67" s="2" t="str">
        <f>IF(M67="","",IF(AND(J67&gt;=coeff!$D$4,(L67*M67-1)&gt;=0.05),coeff!$D$3/coeff!$D$11*(L67*M67-1)/(M67-1),0))</f>
        <v/>
      </c>
      <c r="P67" s="2" t="str">
        <f>IF(N67="","",IF(AND(J67&gt;=coeff!$D$4,(N67*(1-L67)-1)&gt;=0.05),coeff!$D$3/coeff!$D$11*(N67*(1-L67)-1)/(N67-1),0))</f>
        <v/>
      </c>
      <c r="Q67"/>
      <c r="R67"/>
      <c r="S67"/>
      <c r="T67"/>
      <c r="U67" s="2" t="str">
        <f>IF(S67="","",IF(AND(J67&gt;=coeff!$D$4,(R67*S67-1)&gt;=0.05),coeff!$D$3/coeff!$D$15*(R67*S67-1)/(S67-1),0))</f>
        <v/>
      </c>
      <c r="V67" s="2" t="str">
        <f>IF(T67="","",IF(AND(J67&gt;=coeff!$D$4,(T67*(1-R67)-1)&gt;=0.05),coeff!$D$3/coeff!$D$15*(T67*(1-R67)-1)/(T67-1),0))</f>
        <v/>
      </c>
      <c r="W67"/>
      <c r="X67"/>
      <c r="Y67"/>
      <c r="Z67"/>
      <c r="AA67" s="2" t="str">
        <f>IF(Y67="","",IF(AND(J67&gt;=coeff!$D$4,(X67*Y67-1)&gt;=0.05),coeff!$D$3/coeff!$D$19*(X67*Y67-1)/(Y67-1),0))</f>
        <v/>
      </c>
      <c r="AB67" s="2" t="str">
        <f>IF(Z67="","",IF(AND(J67&gt;=coeff!$D$4,(Z67*(1-X67)-1)&gt;=0.05),coeff!$D$3/coeff!$D$19*(Z67*(1-X67)-1)/(Z67-1),0))</f>
        <v/>
      </c>
    </row>
    <row r="68" spans="1:28" x14ac:dyDescent="0.25">
      <c r="A68"/>
      <c r="B68"/>
      <c r="C68"/>
      <c r="D68"/>
      <c r="E68"/>
      <c r="F68"/>
      <c r="G68" s="2" t="str">
        <f>IF(E68="","",IF(AND(J68&gt;=coeff!$D$4,(D68*E68-1)&gt;=0.05),coeff!$D$3/coeff!$D$7*(D68*E68-1)/(E68-1),0))</f>
        <v/>
      </c>
      <c r="H68" s="2" t="str">
        <f>IF(F68="","",IF(AND(J68&gt;=coeff!$D$4,(F68*(1-D68)-1)&gt;=0.05),coeff!$D$3/coeff!$D$7*(F68*(1-D68)-1)/(F68-1),0))</f>
        <v/>
      </c>
      <c r="I68"/>
      <c r="J68"/>
      <c r="K68"/>
      <c r="L68"/>
      <c r="M68"/>
      <c r="N68"/>
      <c r="O68" s="2" t="str">
        <f>IF(M68="","",IF(AND(J68&gt;=coeff!$D$4,(L68*M68-1)&gt;=0.05),coeff!$D$3/coeff!$D$11*(L68*M68-1)/(M68-1),0))</f>
        <v/>
      </c>
      <c r="P68" s="2" t="str">
        <f>IF(N68="","",IF(AND(J68&gt;=coeff!$D$4,(N68*(1-L68)-1)&gt;=0.05),coeff!$D$3/coeff!$D$11*(N68*(1-L68)-1)/(N68-1),0))</f>
        <v/>
      </c>
      <c r="Q68"/>
      <c r="R68"/>
      <c r="S68"/>
      <c r="T68"/>
      <c r="U68" s="2" t="str">
        <f>IF(S68="","",IF(AND(J68&gt;=coeff!$D$4,(R68*S68-1)&gt;=0.05),coeff!$D$3/coeff!$D$15*(R68*S68-1)/(S68-1),0))</f>
        <v/>
      </c>
      <c r="V68" s="2" t="str">
        <f>IF(T68="","",IF(AND(J68&gt;=coeff!$D$4,(T68*(1-R68)-1)&gt;=0.05),coeff!$D$3/coeff!$D$15*(T68*(1-R68)-1)/(T68-1),0))</f>
        <v/>
      </c>
      <c r="W68"/>
      <c r="X68"/>
      <c r="Y68"/>
      <c r="Z68"/>
      <c r="AA68" s="2" t="str">
        <f>IF(Y68="","",IF(AND(J68&gt;=coeff!$D$4,(X68*Y68-1)&gt;=0.05),coeff!$D$3/coeff!$D$19*(X68*Y68-1)/(Y68-1),0))</f>
        <v/>
      </c>
      <c r="AB68" s="2" t="str">
        <f>IF(Z68="","",IF(AND(J68&gt;=coeff!$D$4,(Z68*(1-X68)-1)&gt;=0.05),coeff!$D$3/coeff!$D$19*(Z68*(1-X68)-1)/(Z68-1),0))</f>
        <v/>
      </c>
    </row>
    <row r="69" spans="1:28" x14ac:dyDescent="0.25">
      <c r="A69"/>
      <c r="B69"/>
      <c r="C69"/>
      <c r="D69"/>
      <c r="E69"/>
      <c r="F69"/>
      <c r="G69" s="2" t="str">
        <f>IF(E69="","",IF(AND(J69&gt;=coeff!$D$4,(D69*E69-1)&gt;=0.05),coeff!$D$3/coeff!$D$7*(D69*E69-1)/(E69-1),0))</f>
        <v/>
      </c>
      <c r="H69" s="2" t="str">
        <f>IF(F69="","",IF(AND(J69&gt;=coeff!$D$4,(F69*(1-D69)-1)&gt;=0.05),coeff!$D$3/coeff!$D$7*(F69*(1-D69)-1)/(F69-1),0))</f>
        <v/>
      </c>
      <c r="I69"/>
      <c r="J69"/>
      <c r="K69"/>
      <c r="L69"/>
      <c r="M69"/>
      <c r="N69"/>
      <c r="O69" s="2" t="str">
        <f>IF(M69="","",IF(AND(J69&gt;=coeff!$D$4,(L69*M69-1)&gt;=0.05),coeff!$D$3/coeff!$D$11*(L69*M69-1)/(M69-1),0))</f>
        <v/>
      </c>
      <c r="P69" s="2" t="str">
        <f>IF(N69="","",IF(AND(J69&gt;=coeff!$D$4,(N69*(1-L69)-1)&gt;=0.05),coeff!$D$3/coeff!$D$11*(N69*(1-L69)-1)/(N69-1),0))</f>
        <v/>
      </c>
      <c r="Q69"/>
      <c r="R69"/>
      <c r="S69"/>
      <c r="T69"/>
      <c r="U69" s="2" t="str">
        <f>IF(S69="","",IF(AND(J69&gt;=coeff!$D$4,(R69*S69-1)&gt;=0.05),coeff!$D$3/coeff!$D$15*(R69*S69-1)/(S69-1),0))</f>
        <v/>
      </c>
      <c r="V69" s="2" t="str">
        <f>IF(T69="","",IF(AND(J69&gt;=coeff!$D$4,(T69*(1-R69)-1)&gt;=0.05),coeff!$D$3/coeff!$D$15*(T69*(1-R69)-1)/(T69-1),0))</f>
        <v/>
      </c>
      <c r="W69"/>
      <c r="X69"/>
      <c r="Y69"/>
      <c r="Z69"/>
      <c r="AA69" s="2" t="str">
        <f>IF(Y69="","",IF(AND(J69&gt;=coeff!$D$4,(X69*Y69-1)&gt;=0.05),coeff!$D$3/coeff!$D$19*(X69*Y69-1)/(Y69-1),0))</f>
        <v/>
      </c>
      <c r="AB69" s="2" t="str">
        <f>IF(Z69="","",IF(AND(J69&gt;=coeff!$D$4,(Z69*(1-X69)-1)&gt;=0.05),coeff!$D$3/coeff!$D$19*(Z69*(1-X69)-1)/(Z69-1),0))</f>
        <v/>
      </c>
    </row>
    <row r="70" spans="1:28" x14ac:dyDescent="0.25">
      <c r="A70"/>
      <c r="B70"/>
      <c r="C70"/>
      <c r="D70"/>
      <c r="E70"/>
      <c r="F70"/>
      <c r="G70" s="2" t="str">
        <f>IF(E70="","",IF(AND(J70&gt;=coeff!$D$4,(D70*E70-1)&gt;=0.05),coeff!$D$3/coeff!$D$7*(D70*E70-1)/(E70-1),0))</f>
        <v/>
      </c>
      <c r="H70" s="2" t="str">
        <f>IF(F70="","",IF(AND(J70&gt;=coeff!$D$4,(F70*(1-D70)-1)&gt;=0.05),coeff!$D$3/coeff!$D$7*(F70*(1-D70)-1)/(F70-1),0))</f>
        <v/>
      </c>
      <c r="I70"/>
      <c r="J70"/>
      <c r="K70"/>
      <c r="L70"/>
      <c r="M70"/>
      <c r="N70"/>
      <c r="O70" s="2" t="str">
        <f>IF(M70="","",IF(AND(J70&gt;=coeff!$D$4,(L70*M70-1)&gt;=0.05),coeff!$D$3/coeff!$D$11*(L70*M70-1)/(M70-1),0))</f>
        <v/>
      </c>
      <c r="P70" s="2" t="str">
        <f>IF(N70="","",IF(AND(J70&gt;=coeff!$D$4,(N70*(1-L70)-1)&gt;=0.05),coeff!$D$3/coeff!$D$11*(N70*(1-L70)-1)/(N70-1),0))</f>
        <v/>
      </c>
      <c r="Q70"/>
      <c r="R70"/>
      <c r="S70"/>
      <c r="T70"/>
      <c r="U70" s="2" t="str">
        <f>IF(S70="","",IF(AND(J70&gt;=coeff!$D$4,(R70*S70-1)&gt;=0.05),coeff!$D$3/coeff!$D$15*(R70*S70-1)/(S70-1),0))</f>
        <v/>
      </c>
      <c r="V70" s="2" t="str">
        <f>IF(T70="","",IF(AND(J70&gt;=coeff!$D$4,(T70*(1-R70)-1)&gt;=0.05),coeff!$D$3/coeff!$D$15*(T70*(1-R70)-1)/(T70-1),0))</f>
        <v/>
      </c>
      <c r="W70"/>
      <c r="X70"/>
      <c r="Y70"/>
      <c r="Z70"/>
      <c r="AA70" s="2" t="str">
        <f>IF(Y70="","",IF(AND(J70&gt;=coeff!$D$4,(X70*Y70-1)&gt;=0.05),coeff!$D$3/coeff!$D$19*(X70*Y70-1)/(Y70-1),0))</f>
        <v/>
      </c>
      <c r="AB70" s="2" t="str">
        <f>IF(Z70="","",IF(AND(J70&gt;=coeff!$D$4,(Z70*(1-X70)-1)&gt;=0.05),coeff!$D$3/coeff!$D$19*(Z70*(1-X70)-1)/(Z70-1),0))</f>
        <v/>
      </c>
    </row>
    <row r="71" spans="1:28" x14ac:dyDescent="0.25">
      <c r="A71"/>
      <c r="B71"/>
      <c r="C71"/>
      <c r="D71"/>
      <c r="E71"/>
      <c r="F71"/>
      <c r="G71" s="2" t="str">
        <f>IF(E71="","",IF(AND(J71&gt;=coeff!$D$4,(D71*E71-1)&gt;=0.05),coeff!$D$3/coeff!$D$7*(D71*E71-1)/(E71-1),0))</f>
        <v/>
      </c>
      <c r="H71" s="2" t="str">
        <f>IF(F71="","",IF(AND(J71&gt;=coeff!$D$4,(F71*(1-D71)-1)&gt;=0.05),coeff!$D$3/coeff!$D$7*(F71*(1-D71)-1)/(F71-1),0))</f>
        <v/>
      </c>
      <c r="I71"/>
      <c r="J71"/>
      <c r="K71"/>
      <c r="L71"/>
      <c r="M71"/>
      <c r="N71"/>
      <c r="O71" s="2" t="str">
        <f>IF(M71="","",IF(AND(J71&gt;=coeff!$D$4,(L71*M71-1)&gt;=0.05),coeff!$D$3/coeff!$D$11*(L71*M71-1)/(M71-1),0))</f>
        <v/>
      </c>
      <c r="P71" s="2" t="str">
        <f>IF(N71="","",IF(AND(J71&gt;=coeff!$D$4,(N71*(1-L71)-1)&gt;=0.05),coeff!$D$3/coeff!$D$11*(N71*(1-L71)-1)/(N71-1),0))</f>
        <v/>
      </c>
      <c r="Q71"/>
      <c r="R71"/>
      <c r="S71"/>
      <c r="T71"/>
      <c r="U71" s="2" t="str">
        <f>IF(S71="","",IF(AND(J71&gt;=coeff!$D$4,(R71*S71-1)&gt;=0.05),coeff!$D$3/coeff!$D$15*(R71*S71-1)/(S71-1),0))</f>
        <v/>
      </c>
      <c r="V71" s="2" t="str">
        <f>IF(T71="","",IF(AND(J71&gt;=coeff!$D$4,(T71*(1-R71)-1)&gt;=0.05),coeff!$D$3/coeff!$D$15*(T71*(1-R71)-1)/(T71-1),0))</f>
        <v/>
      </c>
      <c r="W71"/>
      <c r="X71"/>
      <c r="Y71"/>
      <c r="Z71"/>
      <c r="AA71" s="2" t="str">
        <f>IF(Y71="","",IF(AND(J71&gt;=coeff!$D$4,(X71*Y71-1)&gt;=0.05),coeff!$D$3/coeff!$D$19*(X71*Y71-1)/(Y71-1),0))</f>
        <v/>
      </c>
      <c r="AB71" s="2" t="str">
        <f>IF(Z71="","",IF(AND(J71&gt;=coeff!$D$4,(Z71*(1-X71)-1)&gt;=0.05),coeff!$D$3/coeff!$D$19*(Z71*(1-X71)-1)/(Z71-1),0))</f>
        <v/>
      </c>
    </row>
    <row r="72" spans="1:28" x14ac:dyDescent="0.25">
      <c r="A72"/>
      <c r="B72"/>
      <c r="C72"/>
      <c r="D72"/>
      <c r="E72"/>
      <c r="F72"/>
      <c r="G72" s="2" t="str">
        <f>IF(E72="","",IF(AND(J72&gt;=coeff!$D$4,(D72*E72-1)&gt;=0.05),coeff!$D$3/coeff!$D$7*(D72*E72-1)/(E72-1),0))</f>
        <v/>
      </c>
      <c r="H72" s="2" t="str">
        <f>IF(F72="","",IF(AND(J72&gt;=coeff!$D$4,(F72*(1-D72)-1)&gt;=0.05),coeff!$D$3/coeff!$D$7*(F72*(1-D72)-1)/(F72-1),0))</f>
        <v/>
      </c>
      <c r="I72"/>
      <c r="J72"/>
      <c r="K72"/>
      <c r="L72"/>
      <c r="M72"/>
      <c r="N72"/>
      <c r="O72" s="2" t="str">
        <f>IF(M72="","",IF(AND(J72&gt;=coeff!$D$4,(L72*M72-1)&gt;=0.05),coeff!$D$3/coeff!$D$11*(L72*M72-1)/(M72-1),0))</f>
        <v/>
      </c>
      <c r="P72" s="2" t="str">
        <f>IF(N72="","",IF(AND(J72&gt;=coeff!$D$4,(N72*(1-L72)-1)&gt;=0.05),coeff!$D$3/coeff!$D$11*(N72*(1-L72)-1)/(N72-1),0))</f>
        <v/>
      </c>
      <c r="Q72"/>
      <c r="R72"/>
      <c r="S72"/>
      <c r="T72"/>
      <c r="U72" s="2" t="str">
        <f>IF(S72="","",IF(AND(J72&gt;=coeff!$D$4,(R72*S72-1)&gt;=0.05),coeff!$D$3/coeff!$D$15*(R72*S72-1)/(S72-1),0))</f>
        <v/>
      </c>
      <c r="V72" s="2" t="str">
        <f>IF(T72="","",IF(AND(J72&gt;=coeff!$D$4,(T72*(1-R72)-1)&gt;=0.05),coeff!$D$3/coeff!$D$15*(T72*(1-R72)-1)/(T72-1),0))</f>
        <v/>
      </c>
      <c r="W72"/>
      <c r="X72"/>
      <c r="Y72"/>
      <c r="Z72"/>
      <c r="AA72" s="2" t="str">
        <f>IF(Y72="","",IF(AND(J72&gt;=coeff!$D$4,(X72*Y72-1)&gt;=0.05),coeff!$D$3/coeff!$D$19*(X72*Y72-1)/(Y72-1),0))</f>
        <v/>
      </c>
      <c r="AB72" s="2" t="str">
        <f>IF(Z72="","",IF(AND(J72&gt;=coeff!$D$4,(Z72*(1-X72)-1)&gt;=0.05),coeff!$D$3/coeff!$D$19*(Z72*(1-X72)-1)/(Z72-1),0))</f>
        <v/>
      </c>
    </row>
    <row r="73" spans="1:28" x14ac:dyDescent="0.25">
      <c r="A73"/>
      <c r="B73"/>
      <c r="C73"/>
      <c r="D73"/>
      <c r="E73"/>
      <c r="F73"/>
      <c r="G73" s="2" t="str">
        <f>IF(E73="","",IF(AND(J73&gt;=coeff!$D$4,(D73*E73-1)&gt;=0.05),coeff!$D$3/coeff!$D$7*(D73*E73-1)/(E73-1),0))</f>
        <v/>
      </c>
      <c r="H73" s="2" t="str">
        <f>IF(F73="","",IF(AND(J73&gt;=coeff!$D$4,(F73*(1-D73)-1)&gt;=0.05),coeff!$D$3/coeff!$D$7*(F73*(1-D73)-1)/(F73-1),0))</f>
        <v/>
      </c>
      <c r="I73"/>
      <c r="J73"/>
      <c r="K73"/>
      <c r="L73"/>
      <c r="M73"/>
      <c r="N73"/>
      <c r="O73" s="2" t="str">
        <f>IF(M73="","",IF(AND(J73&gt;=coeff!$D$4,(L73*M73-1)&gt;=0.05),coeff!$D$3/coeff!$D$11*(L73*M73-1)/(M73-1),0))</f>
        <v/>
      </c>
      <c r="P73" s="2" t="str">
        <f>IF(N73="","",IF(AND(J73&gt;=coeff!$D$4,(N73*(1-L73)-1)&gt;=0.05),coeff!$D$3/coeff!$D$11*(N73*(1-L73)-1)/(N73-1),0))</f>
        <v/>
      </c>
      <c r="Q73"/>
      <c r="R73"/>
      <c r="S73"/>
      <c r="T73"/>
      <c r="U73" s="2" t="str">
        <f>IF(S73="","",IF(AND(J73&gt;=coeff!$D$4,(R73*S73-1)&gt;=0.05),coeff!$D$3/coeff!$D$15*(R73*S73-1)/(S73-1),0))</f>
        <v/>
      </c>
      <c r="V73" s="2" t="str">
        <f>IF(T73="","",IF(AND(J73&gt;=coeff!$D$4,(T73*(1-R73)-1)&gt;=0.05),coeff!$D$3/coeff!$D$15*(T73*(1-R73)-1)/(T73-1),0))</f>
        <v/>
      </c>
      <c r="W73"/>
      <c r="X73"/>
      <c r="Y73"/>
      <c r="Z73"/>
      <c r="AA73" s="2" t="str">
        <f>IF(Y73="","",IF(AND(J73&gt;=coeff!$D$4,(X73*Y73-1)&gt;=0.05),coeff!$D$3/coeff!$D$19*(X73*Y73-1)/(Y73-1),0))</f>
        <v/>
      </c>
      <c r="AB73" s="2" t="str">
        <f>IF(Z73="","",IF(AND(J73&gt;=coeff!$D$4,(Z73*(1-X73)-1)&gt;=0.05),coeff!$D$3/coeff!$D$19*(Z73*(1-X73)-1)/(Z73-1),0))</f>
        <v/>
      </c>
    </row>
    <row r="74" spans="1:28" x14ac:dyDescent="0.25">
      <c r="A74"/>
      <c r="B74"/>
      <c r="C74"/>
      <c r="D74"/>
      <c r="E74"/>
      <c r="F74"/>
      <c r="G74" s="2" t="str">
        <f>IF(E74="","",IF(AND(J74&gt;=coeff!$D$4,(D74*E74-1)&gt;=0.05),coeff!$D$3/coeff!$D$7*(D74*E74-1)/(E74-1),0))</f>
        <v/>
      </c>
      <c r="H74" s="2" t="str">
        <f>IF(F74="","",IF(AND(J74&gt;=coeff!$D$4,(F74*(1-D74)-1)&gt;=0.05),coeff!$D$3/coeff!$D$7*(F74*(1-D74)-1)/(F74-1),0))</f>
        <v/>
      </c>
      <c r="I74"/>
      <c r="J74"/>
      <c r="K74"/>
      <c r="L74"/>
      <c r="M74"/>
      <c r="N74"/>
      <c r="O74" s="2" t="str">
        <f>IF(M74="","",IF(AND(J74&gt;=coeff!$D$4,(L74*M74-1)&gt;=0.05),coeff!$D$3/coeff!$D$11*(L74*M74-1)/(M74-1),0))</f>
        <v/>
      </c>
      <c r="P74" s="2" t="str">
        <f>IF(N74="","",IF(AND(J74&gt;=coeff!$D$4,(N74*(1-L74)-1)&gt;=0.05),coeff!$D$3/coeff!$D$11*(N74*(1-L74)-1)/(N74-1),0))</f>
        <v/>
      </c>
      <c r="Q74"/>
      <c r="R74"/>
      <c r="S74"/>
      <c r="T74"/>
      <c r="U74" s="2" t="str">
        <f>IF(S74="","",IF(AND(J74&gt;=coeff!$D$4,(R74*S74-1)&gt;=0.05),coeff!$D$3/coeff!$D$15*(R74*S74-1)/(S74-1),0))</f>
        <v/>
      </c>
      <c r="V74" s="2" t="str">
        <f>IF(T74="","",IF(AND(J74&gt;=coeff!$D$4,(T74*(1-R74)-1)&gt;=0.05),coeff!$D$3/coeff!$D$15*(T74*(1-R74)-1)/(T74-1),0))</f>
        <v/>
      </c>
      <c r="W74"/>
      <c r="X74"/>
      <c r="Y74"/>
      <c r="Z74"/>
      <c r="AA74" s="2" t="str">
        <f>IF(Y74="","",IF(AND(J74&gt;=coeff!$D$4,(X74*Y74-1)&gt;=0.05),coeff!$D$3/coeff!$D$19*(X74*Y74-1)/(Y74-1),0))</f>
        <v/>
      </c>
      <c r="AB74" s="2" t="str">
        <f>IF(Z74="","",IF(AND(J74&gt;=coeff!$D$4,(Z74*(1-X74)-1)&gt;=0.05),coeff!$D$3/coeff!$D$19*(Z74*(1-X74)-1)/(Z74-1),0))</f>
        <v/>
      </c>
    </row>
    <row r="75" spans="1:28" x14ac:dyDescent="0.25">
      <c r="A75"/>
      <c r="B75"/>
      <c r="C75"/>
      <c r="D75"/>
      <c r="E75"/>
      <c r="F75"/>
      <c r="G75" s="2" t="str">
        <f>IF(E75="","",IF(AND(J75&gt;=coeff!$D$4,(D75*E75-1)&gt;=0.05),coeff!$D$3/coeff!$D$7*(D75*E75-1)/(E75-1),0))</f>
        <v/>
      </c>
      <c r="H75" s="2" t="str">
        <f>IF(F75="","",IF(AND(J75&gt;=coeff!$D$4,(F75*(1-D75)-1)&gt;=0.05),coeff!$D$3/coeff!$D$7*(F75*(1-D75)-1)/(F75-1),0))</f>
        <v/>
      </c>
      <c r="I75"/>
      <c r="J75"/>
      <c r="K75"/>
      <c r="L75"/>
      <c r="M75"/>
      <c r="N75"/>
      <c r="O75" s="2" t="str">
        <f>IF(M75="","",IF(AND(J75&gt;=coeff!$D$4,(L75*M75-1)&gt;=0.05),coeff!$D$3/coeff!$D$11*(L75*M75-1)/(M75-1),0))</f>
        <v/>
      </c>
      <c r="P75" s="2" t="str">
        <f>IF(N75="","",IF(AND(J75&gt;=coeff!$D$4,(N75*(1-L75)-1)&gt;=0.05),coeff!$D$3/coeff!$D$11*(N75*(1-L75)-1)/(N75-1),0))</f>
        <v/>
      </c>
      <c r="Q75"/>
      <c r="R75"/>
      <c r="S75"/>
      <c r="T75"/>
      <c r="U75" s="2" t="str">
        <f>IF(S75="","",IF(AND(J75&gt;=coeff!$D$4,(R75*S75-1)&gt;=0.05),coeff!$D$3/coeff!$D$15*(R75*S75-1)/(S75-1),0))</f>
        <v/>
      </c>
      <c r="V75" s="2" t="str">
        <f>IF(T75="","",IF(AND(J75&gt;=coeff!$D$4,(T75*(1-R75)-1)&gt;=0.05),coeff!$D$3/coeff!$D$15*(T75*(1-R75)-1)/(T75-1),0))</f>
        <v/>
      </c>
      <c r="W75"/>
      <c r="X75"/>
      <c r="Y75"/>
      <c r="Z75"/>
      <c r="AA75" s="2" t="str">
        <f>IF(Y75="","",IF(AND(J75&gt;=coeff!$D$4,(X75*Y75-1)&gt;=0.05),coeff!$D$3/coeff!$D$19*(X75*Y75-1)/(Y75-1),0))</f>
        <v/>
      </c>
      <c r="AB75" s="2" t="str">
        <f>IF(Z75="","",IF(AND(J75&gt;=coeff!$D$4,(Z75*(1-X75)-1)&gt;=0.05),coeff!$D$3/coeff!$D$19*(Z75*(1-X75)-1)/(Z75-1),0))</f>
        <v/>
      </c>
    </row>
    <row r="76" spans="1:28" x14ac:dyDescent="0.25">
      <c r="A76"/>
      <c r="B76"/>
      <c r="C76"/>
      <c r="D76"/>
      <c r="E76"/>
      <c r="F76"/>
      <c r="G76" s="2" t="str">
        <f>IF(E76="","",IF(AND(J76&gt;=coeff!$D$4,(D76*E76-1)&gt;=0.05),coeff!$D$3/coeff!$D$7*(D76*E76-1)/(E76-1),0))</f>
        <v/>
      </c>
      <c r="H76" s="2" t="str">
        <f>IF(F76="","",IF(AND(J76&gt;=coeff!$D$4,(F76*(1-D76)-1)&gt;=0.05),coeff!$D$3/coeff!$D$7*(F76*(1-D76)-1)/(F76-1),0))</f>
        <v/>
      </c>
      <c r="I76"/>
      <c r="J76"/>
      <c r="K76"/>
      <c r="L76"/>
      <c r="M76"/>
      <c r="N76"/>
      <c r="O76" s="2" t="str">
        <f>IF(M76="","",IF(AND(J76&gt;=coeff!$D$4,(L76*M76-1)&gt;=0.05),coeff!$D$3/coeff!$D$11*(L76*M76-1)/(M76-1),0))</f>
        <v/>
      </c>
      <c r="P76" s="2" t="str">
        <f>IF(N76="","",IF(AND(J76&gt;=coeff!$D$4,(N76*(1-L76)-1)&gt;=0.05),coeff!$D$3/coeff!$D$11*(N76*(1-L76)-1)/(N76-1),0))</f>
        <v/>
      </c>
      <c r="Q76"/>
      <c r="R76"/>
      <c r="S76"/>
      <c r="T76"/>
      <c r="U76" s="2" t="str">
        <f>IF(S76="","",IF(AND(J76&gt;=coeff!$D$4,(R76*S76-1)&gt;=0.05),coeff!$D$3/coeff!$D$15*(R76*S76-1)/(S76-1),0))</f>
        <v/>
      </c>
      <c r="V76" s="2" t="str">
        <f>IF(T76="","",IF(AND(J76&gt;=coeff!$D$4,(T76*(1-R76)-1)&gt;=0.05),coeff!$D$3/coeff!$D$15*(T76*(1-R76)-1)/(T76-1),0))</f>
        <v/>
      </c>
      <c r="W76"/>
      <c r="X76"/>
      <c r="Y76"/>
      <c r="Z76"/>
      <c r="AA76" s="2" t="str">
        <f>IF(Y76="","",IF(AND(J76&gt;=coeff!$D$4,(X76*Y76-1)&gt;=0.05),coeff!$D$3/coeff!$D$19*(X76*Y76-1)/(Y76-1),0))</f>
        <v/>
      </c>
      <c r="AB76" s="2" t="str">
        <f>IF(Z76="","",IF(AND(J76&gt;=coeff!$D$4,(Z76*(1-X76)-1)&gt;=0.05),coeff!$D$3/coeff!$D$19*(Z76*(1-X76)-1)/(Z76-1),0))</f>
        <v/>
      </c>
    </row>
    <row r="77" spans="1:28" x14ac:dyDescent="0.25">
      <c r="A77"/>
      <c r="B77"/>
      <c r="C77"/>
      <c r="D77"/>
      <c r="E77"/>
      <c r="F77"/>
      <c r="G77" s="2" t="str">
        <f>IF(E77="","",IF(AND(J77&gt;=coeff!$D$4,(D77*E77-1)&gt;=0.05),coeff!$D$3/coeff!$D$7*(D77*E77-1)/(E77-1),0))</f>
        <v/>
      </c>
      <c r="H77" s="2" t="str">
        <f>IF(F77="","",IF(AND(J77&gt;=coeff!$D$4,(F77*(1-D77)-1)&gt;=0.05),coeff!$D$3/coeff!$D$7*(F77*(1-D77)-1)/(F77-1),0))</f>
        <v/>
      </c>
      <c r="I77"/>
      <c r="J77"/>
      <c r="K77"/>
      <c r="L77"/>
      <c r="M77"/>
      <c r="N77"/>
      <c r="O77" s="2" t="str">
        <f>IF(M77="","",IF(AND(J77&gt;=coeff!$D$4,(L77*M77-1)&gt;=0.05),coeff!$D$3/coeff!$D$11*(L77*M77-1)/(M77-1),0))</f>
        <v/>
      </c>
      <c r="P77" s="2" t="str">
        <f>IF(N77="","",IF(AND(J77&gt;=coeff!$D$4,(N77*(1-L77)-1)&gt;=0.05),coeff!$D$3/coeff!$D$11*(N77*(1-L77)-1)/(N77-1),0))</f>
        <v/>
      </c>
      <c r="Q77"/>
      <c r="R77"/>
      <c r="S77"/>
      <c r="T77"/>
      <c r="U77" s="2" t="str">
        <f>IF(S77="","",IF(AND(J77&gt;=coeff!$D$4,(R77*S77-1)&gt;=0.05),coeff!$D$3/coeff!$D$15*(R77*S77-1)/(S77-1),0))</f>
        <v/>
      </c>
      <c r="V77" s="2" t="str">
        <f>IF(T77="","",IF(AND(J77&gt;=coeff!$D$4,(T77*(1-R77)-1)&gt;=0.05),coeff!$D$3/coeff!$D$15*(T77*(1-R77)-1)/(T77-1),0))</f>
        <v/>
      </c>
      <c r="W77"/>
      <c r="X77"/>
      <c r="Y77"/>
      <c r="Z77"/>
      <c r="AA77" s="2" t="str">
        <f>IF(Y77="","",IF(AND(J77&gt;=coeff!$D$4,(X77*Y77-1)&gt;=0.05),coeff!$D$3/coeff!$D$19*(X77*Y77-1)/(Y77-1),0))</f>
        <v/>
      </c>
      <c r="AB77" s="2" t="str">
        <f>IF(Z77="","",IF(AND(J77&gt;=coeff!$D$4,(Z77*(1-X77)-1)&gt;=0.05),coeff!$D$3/coeff!$D$19*(Z77*(1-X77)-1)/(Z77-1),0))</f>
        <v/>
      </c>
    </row>
    <row r="78" spans="1:28" x14ac:dyDescent="0.25">
      <c r="A78"/>
      <c r="B78"/>
      <c r="C78"/>
      <c r="D78"/>
      <c r="E78"/>
      <c r="F78"/>
      <c r="G78" s="2" t="str">
        <f>IF(E78="","",IF(AND(J78&gt;=coeff!$D$4,(D78*E78-1)&gt;=0.05),coeff!$D$3/coeff!$D$7*(D78*E78-1)/(E78-1),0))</f>
        <v/>
      </c>
      <c r="H78" s="2" t="str">
        <f>IF(F78="","",IF(AND(J78&gt;=coeff!$D$4,(F78*(1-D78)-1)&gt;=0.05),coeff!$D$3/coeff!$D$7*(F78*(1-D78)-1)/(F78-1),0))</f>
        <v/>
      </c>
      <c r="I78"/>
      <c r="J78"/>
      <c r="K78"/>
      <c r="L78"/>
      <c r="M78"/>
      <c r="N78"/>
      <c r="O78" s="2" t="str">
        <f>IF(M78="","",IF(AND(J78&gt;=coeff!$D$4,(L78*M78-1)&gt;=0.05),coeff!$D$3/coeff!$D$11*(L78*M78-1)/(M78-1),0))</f>
        <v/>
      </c>
      <c r="P78" s="2" t="str">
        <f>IF(N78="","",IF(AND(J78&gt;=coeff!$D$4,(N78*(1-L78)-1)&gt;=0.05),coeff!$D$3/coeff!$D$11*(N78*(1-L78)-1)/(N78-1),0))</f>
        <v/>
      </c>
      <c r="Q78"/>
      <c r="R78"/>
      <c r="S78"/>
      <c r="T78"/>
      <c r="U78" s="2" t="str">
        <f>IF(S78="","",IF(AND(J78&gt;=coeff!$D$4,(R78*S78-1)&gt;=0.05),coeff!$D$3/coeff!$D$15*(R78*S78-1)/(S78-1),0))</f>
        <v/>
      </c>
      <c r="V78" s="2" t="str">
        <f>IF(T78="","",IF(AND(J78&gt;=coeff!$D$4,(T78*(1-R78)-1)&gt;=0.05),coeff!$D$3/coeff!$D$15*(T78*(1-R78)-1)/(T78-1),0))</f>
        <v/>
      </c>
      <c r="W78"/>
      <c r="X78"/>
      <c r="Y78"/>
      <c r="Z78"/>
      <c r="AA78" s="2" t="str">
        <f>IF(Y78="","",IF(AND(J78&gt;=coeff!$D$4,(X78*Y78-1)&gt;=0.05),coeff!$D$3/coeff!$D$19*(X78*Y78-1)/(Y78-1),0))</f>
        <v/>
      </c>
      <c r="AB78" s="2" t="str">
        <f>IF(Z78="","",IF(AND(J78&gt;=coeff!$D$4,(Z78*(1-X78)-1)&gt;=0.05),coeff!$D$3/coeff!$D$19*(Z78*(1-X78)-1)/(Z78-1),0))</f>
        <v/>
      </c>
    </row>
    <row r="79" spans="1:28" x14ac:dyDescent="0.25">
      <c r="A79"/>
      <c r="B79"/>
      <c r="C79"/>
      <c r="D79"/>
      <c r="E79"/>
      <c r="F79"/>
      <c r="G79" s="2" t="str">
        <f>IF(E79="","",IF(AND(J79&gt;=coeff!$D$4,(D79*E79-1)&gt;=0.05),coeff!$D$3/coeff!$D$7*(D79*E79-1)/(E79-1),0))</f>
        <v/>
      </c>
      <c r="H79" s="2" t="str">
        <f>IF(F79="","",IF(AND(J79&gt;=coeff!$D$4,(F79*(1-D79)-1)&gt;=0.05),coeff!$D$3/coeff!$D$7*(F79*(1-D79)-1)/(F79-1),0))</f>
        <v/>
      </c>
      <c r="I79"/>
      <c r="J79"/>
      <c r="K79"/>
      <c r="L79"/>
      <c r="M79"/>
      <c r="N79"/>
      <c r="O79" s="2" t="str">
        <f>IF(M79="","",IF(AND(J79&gt;=coeff!$D$4,(L79*M79-1)&gt;=0.05),coeff!$D$3/coeff!$D$11*(L79*M79-1)/(M79-1),0))</f>
        <v/>
      </c>
      <c r="P79" s="2" t="str">
        <f>IF(N79="","",IF(AND(J79&gt;=coeff!$D$4,(N79*(1-L79)-1)&gt;=0.05),coeff!$D$3/coeff!$D$11*(N79*(1-L79)-1)/(N79-1),0))</f>
        <v/>
      </c>
      <c r="Q79"/>
      <c r="R79"/>
      <c r="S79"/>
      <c r="T79"/>
      <c r="U79" s="2" t="str">
        <f>IF(S79="","",IF(AND(J79&gt;=coeff!$D$4,(R79*S79-1)&gt;=0.05),coeff!$D$3/coeff!$D$15*(R79*S79-1)/(S79-1),0))</f>
        <v/>
      </c>
      <c r="V79" s="2" t="str">
        <f>IF(T79="","",IF(AND(J79&gt;=coeff!$D$4,(T79*(1-R79)-1)&gt;=0.05),coeff!$D$3/coeff!$D$15*(T79*(1-R79)-1)/(T79-1),0))</f>
        <v/>
      </c>
      <c r="W79"/>
      <c r="X79"/>
      <c r="Y79"/>
      <c r="Z79"/>
      <c r="AA79" s="2" t="str">
        <f>IF(Y79="","",IF(AND(J79&gt;=coeff!$D$4,(X79*Y79-1)&gt;=0.05),coeff!$D$3/coeff!$D$19*(X79*Y79-1)/(Y79-1),0))</f>
        <v/>
      </c>
      <c r="AB79" s="2" t="str">
        <f>IF(Z79="","",IF(AND(J79&gt;=coeff!$D$4,(Z79*(1-X79)-1)&gt;=0.05),coeff!$D$3/coeff!$D$19*(Z79*(1-X79)-1)/(Z79-1),0))</f>
        <v/>
      </c>
    </row>
    <row r="80" spans="1:28" x14ac:dyDescent="0.25">
      <c r="A80"/>
      <c r="B80"/>
      <c r="C80"/>
      <c r="D80"/>
      <c r="E80"/>
      <c r="F80"/>
      <c r="G80" s="2" t="str">
        <f>IF(E80="","",IF(AND(J80&gt;=coeff!$D$4,(D80*E80-1)&gt;=0.05),coeff!$D$3/coeff!$D$7*(D80*E80-1)/(E80-1),0))</f>
        <v/>
      </c>
      <c r="H80" s="2" t="str">
        <f>IF(F80="","",IF(AND(J80&gt;=coeff!$D$4,(F80*(1-D80)-1)&gt;=0.05),coeff!$D$3/coeff!$D$7*(F80*(1-D80)-1)/(F80-1),0))</f>
        <v/>
      </c>
      <c r="I80"/>
      <c r="J80"/>
      <c r="K80"/>
      <c r="L80"/>
      <c r="M80"/>
      <c r="N80"/>
      <c r="O80" s="2" t="str">
        <f>IF(M80="","",IF(AND(J80&gt;=coeff!$D$4,(L80*M80-1)&gt;=0.05),coeff!$D$3/coeff!$D$11*(L80*M80-1)/(M80-1),0))</f>
        <v/>
      </c>
      <c r="P80" s="2" t="str">
        <f>IF(N80="","",IF(AND(J80&gt;=coeff!$D$4,(N80*(1-L80)-1)&gt;=0.05),coeff!$D$3/coeff!$D$11*(N80*(1-L80)-1)/(N80-1),0))</f>
        <v/>
      </c>
      <c r="Q80"/>
      <c r="R80"/>
      <c r="S80"/>
      <c r="T80"/>
      <c r="U80" s="2" t="str">
        <f>IF(S80="","",IF(AND(J80&gt;=coeff!$D$4,(R80*S80-1)&gt;=0.05),coeff!$D$3/coeff!$D$15*(R80*S80-1)/(S80-1),0))</f>
        <v/>
      </c>
      <c r="V80" s="2" t="str">
        <f>IF(T80="","",IF(AND(J80&gt;=coeff!$D$4,(T80*(1-R80)-1)&gt;=0.05),coeff!$D$3/coeff!$D$15*(T80*(1-R80)-1)/(T80-1),0))</f>
        <v/>
      </c>
      <c r="W80"/>
      <c r="X80"/>
      <c r="Y80"/>
      <c r="Z80"/>
      <c r="AA80" s="2" t="str">
        <f>IF(Y80="","",IF(AND(J80&gt;=coeff!$D$4,(X80*Y80-1)&gt;=0.05),coeff!$D$3/coeff!$D$19*(X80*Y80-1)/(Y80-1),0))</f>
        <v/>
      </c>
      <c r="AB80" s="2" t="str">
        <f>IF(Z80="","",IF(AND(J80&gt;=coeff!$D$4,(Z80*(1-X80)-1)&gt;=0.05),coeff!$D$3/coeff!$D$19*(Z80*(1-X80)-1)/(Z80-1),0))</f>
        <v/>
      </c>
    </row>
    <row r="81" spans="1:28" x14ac:dyDescent="0.25">
      <c r="A81"/>
      <c r="B81"/>
      <c r="C81"/>
      <c r="D81"/>
      <c r="E81"/>
      <c r="F81"/>
      <c r="G81" s="2" t="str">
        <f>IF(E81="","",IF(AND(J81&gt;=coeff!$D$4,(D81*E81-1)&gt;=0.05),coeff!$D$3/coeff!$D$7*(D81*E81-1)/(E81-1),0))</f>
        <v/>
      </c>
      <c r="H81" s="2" t="str">
        <f>IF(F81="","",IF(AND(J81&gt;=coeff!$D$4,(F81*(1-D81)-1)&gt;=0.05),coeff!$D$3/coeff!$D$7*(F81*(1-D81)-1)/(F81-1),0))</f>
        <v/>
      </c>
      <c r="I81"/>
      <c r="J81"/>
      <c r="K81"/>
      <c r="L81"/>
      <c r="M81"/>
      <c r="N81"/>
      <c r="O81" s="2" t="str">
        <f>IF(M81="","",IF(AND(J81&gt;=coeff!$D$4,(L81*M81-1)&gt;=0.05),coeff!$D$3/coeff!$D$11*(L81*M81-1)/(M81-1),0))</f>
        <v/>
      </c>
      <c r="P81" s="2" t="str">
        <f>IF(N81="","",IF(AND(J81&gt;=coeff!$D$4,(N81*(1-L81)-1)&gt;=0.05),coeff!$D$3/coeff!$D$11*(N81*(1-L81)-1)/(N81-1),0))</f>
        <v/>
      </c>
      <c r="Q81"/>
      <c r="R81"/>
      <c r="S81"/>
      <c r="T81"/>
      <c r="U81" s="2" t="str">
        <f>IF(S81="","",IF(AND(J81&gt;=coeff!$D$4,(R81*S81-1)&gt;=0.05),coeff!$D$3/coeff!$D$15*(R81*S81-1)/(S81-1),0))</f>
        <v/>
      </c>
      <c r="V81" s="2" t="str">
        <f>IF(T81="","",IF(AND(J81&gt;=coeff!$D$4,(T81*(1-R81)-1)&gt;=0.05),coeff!$D$3/coeff!$D$15*(T81*(1-R81)-1)/(T81-1),0))</f>
        <v/>
      </c>
      <c r="W81"/>
      <c r="X81"/>
      <c r="Y81"/>
      <c r="Z81"/>
      <c r="AA81" s="2" t="str">
        <f>IF(Y81="","",IF(AND(J81&gt;=coeff!$D$4,(X81*Y81-1)&gt;=0.05),coeff!$D$3/coeff!$D$19*(X81*Y81-1)/(Y81-1),0))</f>
        <v/>
      </c>
      <c r="AB81" s="2" t="str">
        <f>IF(Z81="","",IF(AND(J81&gt;=coeff!$D$4,(Z81*(1-X81)-1)&gt;=0.05),coeff!$D$3/coeff!$D$19*(Z81*(1-X81)-1)/(Z81-1),0))</f>
        <v/>
      </c>
    </row>
    <row r="82" spans="1:28" x14ac:dyDescent="0.25">
      <c r="A82"/>
      <c r="B82"/>
      <c r="C82"/>
      <c r="D82"/>
      <c r="E82"/>
      <c r="F82"/>
      <c r="G82" s="2" t="str">
        <f>IF(E82="","",IF(AND(J82&gt;=coeff!$D$4,(D82*E82-1)&gt;=0.05),coeff!$D$3/coeff!$D$7*(D82*E82-1)/(E82-1),0))</f>
        <v/>
      </c>
      <c r="H82" s="2" t="str">
        <f>IF(F82="","",IF(AND(J82&gt;=coeff!$D$4,(F82*(1-D82)-1)&gt;=0.05),coeff!$D$3/coeff!$D$7*(F82*(1-D82)-1)/(F82-1),0))</f>
        <v/>
      </c>
      <c r="I82"/>
      <c r="J82"/>
      <c r="K82"/>
      <c r="L82"/>
      <c r="M82"/>
      <c r="N82"/>
      <c r="O82" s="2" t="str">
        <f>IF(M82="","",IF(AND(J82&gt;=coeff!$D$4,(L82*M82-1)&gt;=0.05),coeff!$D$3/coeff!$D$11*(L82*M82-1)/(M82-1),0))</f>
        <v/>
      </c>
      <c r="P82" s="2" t="str">
        <f>IF(N82="","",IF(AND(J82&gt;=coeff!$D$4,(N82*(1-L82)-1)&gt;=0.05),coeff!$D$3/coeff!$D$11*(N82*(1-L82)-1)/(N82-1),0))</f>
        <v/>
      </c>
      <c r="Q82"/>
      <c r="R82"/>
      <c r="S82"/>
      <c r="T82"/>
      <c r="U82" s="2" t="str">
        <f>IF(S82="","",IF(AND(J82&gt;=coeff!$D$4,(R82*S82-1)&gt;=0.05),coeff!$D$3/coeff!$D$15*(R82*S82-1)/(S82-1),0))</f>
        <v/>
      </c>
      <c r="V82" s="2" t="str">
        <f>IF(T82="","",IF(AND(J82&gt;=coeff!$D$4,(T82*(1-R82)-1)&gt;=0.05),coeff!$D$3/coeff!$D$15*(T82*(1-R82)-1)/(T82-1),0))</f>
        <v/>
      </c>
      <c r="W82"/>
      <c r="X82"/>
      <c r="Y82"/>
      <c r="Z82"/>
      <c r="AA82" s="2" t="str">
        <f>IF(Y82="","",IF(AND(J82&gt;=coeff!$D$4,(X82*Y82-1)&gt;=0.05),coeff!$D$3/coeff!$D$19*(X82*Y82-1)/(Y82-1),0))</f>
        <v/>
      </c>
      <c r="AB82" s="2" t="str">
        <f>IF(Z82="","",IF(AND(J82&gt;=coeff!$D$4,(Z82*(1-X82)-1)&gt;=0.05),coeff!$D$3/coeff!$D$19*(Z82*(1-X82)-1)/(Z82-1),0))</f>
        <v/>
      </c>
    </row>
    <row r="83" spans="1:28" x14ac:dyDescent="0.25">
      <c r="A83"/>
      <c r="B83"/>
      <c r="C83"/>
      <c r="D83"/>
      <c r="E83"/>
      <c r="F83"/>
      <c r="G83" s="2" t="str">
        <f>IF(E83="","",IF(AND(J83&gt;=coeff!$D$4,(D83*E83-1)&gt;=0.05),coeff!$D$3/coeff!$D$7*(D83*E83-1)/(E83-1),0))</f>
        <v/>
      </c>
      <c r="H83" s="2" t="str">
        <f>IF(F83="","",IF(AND(J83&gt;=coeff!$D$4,(F83*(1-D83)-1)&gt;=0.05),coeff!$D$3/coeff!$D$7*(F83*(1-D83)-1)/(F83-1),0))</f>
        <v/>
      </c>
      <c r="I83"/>
      <c r="J83"/>
      <c r="K83"/>
      <c r="L83"/>
      <c r="M83"/>
      <c r="N83"/>
      <c r="O83" s="2" t="str">
        <f>IF(M83="","",IF(AND(J83&gt;=coeff!$D$4,(L83*M83-1)&gt;=0.05),coeff!$D$3/coeff!$D$11*(L83*M83-1)/(M83-1),0))</f>
        <v/>
      </c>
      <c r="P83" s="2" t="str">
        <f>IF(N83="","",IF(AND(J83&gt;=coeff!$D$4,(N83*(1-L83)-1)&gt;=0.05),coeff!$D$3/coeff!$D$11*(N83*(1-L83)-1)/(N83-1),0))</f>
        <v/>
      </c>
      <c r="Q83"/>
      <c r="R83"/>
      <c r="S83"/>
      <c r="T83"/>
      <c r="U83" s="2" t="str">
        <f>IF(S83="","",IF(AND(J83&gt;=coeff!$D$4,(R83*S83-1)&gt;=0.05),coeff!$D$3/coeff!$D$15*(R83*S83-1)/(S83-1),0))</f>
        <v/>
      </c>
      <c r="V83" s="2" t="str">
        <f>IF(T83="","",IF(AND(J83&gt;=coeff!$D$4,(T83*(1-R83)-1)&gt;=0.05),coeff!$D$3/coeff!$D$15*(T83*(1-R83)-1)/(T83-1),0))</f>
        <v/>
      </c>
      <c r="W83"/>
      <c r="X83"/>
      <c r="Y83"/>
      <c r="Z83"/>
      <c r="AA83" s="2" t="str">
        <f>IF(Y83="","",IF(AND(J83&gt;=coeff!$D$4,(X83*Y83-1)&gt;=0.05),coeff!$D$3/coeff!$D$19*(X83*Y83-1)/(Y83-1),0))</f>
        <v/>
      </c>
      <c r="AB83" s="2" t="str">
        <f>IF(Z83="","",IF(AND(J83&gt;=coeff!$D$4,(Z83*(1-X83)-1)&gt;=0.05),coeff!$D$3/coeff!$D$19*(Z83*(1-X83)-1)/(Z83-1),0))</f>
        <v/>
      </c>
    </row>
    <row r="84" spans="1:28" x14ac:dyDescent="0.25">
      <c r="A84"/>
      <c r="B84"/>
      <c r="C84"/>
      <c r="D84"/>
      <c r="E84"/>
      <c r="F84"/>
      <c r="G84" s="2" t="str">
        <f>IF(E84="","",IF(AND(J84&gt;=coeff!$D$4,(D84*E84-1)&gt;=0.05),coeff!$D$3/coeff!$D$7*(D84*E84-1)/(E84-1),0))</f>
        <v/>
      </c>
      <c r="H84" s="2" t="str">
        <f>IF(F84="","",IF(AND(J84&gt;=coeff!$D$4,(F84*(1-D84)-1)&gt;=0.05),coeff!$D$3/coeff!$D$7*(F84*(1-D84)-1)/(F84-1),0))</f>
        <v/>
      </c>
      <c r="I84"/>
      <c r="J84"/>
      <c r="K84"/>
      <c r="L84"/>
      <c r="M84"/>
      <c r="N84"/>
      <c r="O84" s="2" t="str">
        <f>IF(M84="","",IF(AND(J84&gt;=coeff!$D$4,(L84*M84-1)&gt;=0.05),coeff!$D$3/coeff!$D$11*(L84*M84-1)/(M84-1),0))</f>
        <v/>
      </c>
      <c r="P84" s="2" t="str">
        <f>IF(N84="","",IF(AND(J84&gt;=coeff!$D$4,(N84*(1-L84)-1)&gt;=0.05),coeff!$D$3/coeff!$D$11*(N84*(1-L84)-1)/(N84-1),0))</f>
        <v/>
      </c>
      <c r="Q84"/>
      <c r="R84"/>
      <c r="S84"/>
      <c r="T84"/>
      <c r="U84" s="2" t="str">
        <f>IF(S84="","",IF(AND(J84&gt;=coeff!$D$4,(R84*S84-1)&gt;=0.05),coeff!$D$3/coeff!$D$15*(R84*S84-1)/(S84-1),0))</f>
        <v/>
      </c>
      <c r="V84" s="2" t="str">
        <f>IF(T84="","",IF(AND(J84&gt;=coeff!$D$4,(T84*(1-R84)-1)&gt;=0.05),coeff!$D$3/coeff!$D$15*(T84*(1-R84)-1)/(T84-1),0))</f>
        <v/>
      </c>
      <c r="W84"/>
      <c r="X84"/>
      <c r="Y84"/>
      <c r="Z84"/>
      <c r="AA84" s="2" t="str">
        <f>IF(Y84="","",IF(AND(J84&gt;=coeff!$D$4,(X84*Y84-1)&gt;=0.05),coeff!$D$3/coeff!$D$19*(X84*Y84-1)/(Y84-1),0))</f>
        <v/>
      </c>
      <c r="AB84" s="2" t="str">
        <f>IF(Z84="","",IF(AND(J84&gt;=coeff!$D$4,(Z84*(1-X84)-1)&gt;=0.05),coeff!$D$3/coeff!$D$19*(Z84*(1-X84)-1)/(Z84-1),0))</f>
        <v/>
      </c>
    </row>
    <row r="85" spans="1:28" x14ac:dyDescent="0.25">
      <c r="A85"/>
      <c r="B85"/>
      <c r="C85"/>
      <c r="D85"/>
      <c r="E85"/>
      <c r="F85"/>
      <c r="G85" s="2" t="str">
        <f>IF(E85="","",IF(AND(J85&gt;=coeff!$D$4,(D85*E85-1)&gt;=0.05),coeff!$D$3/coeff!$D$7*(D85*E85-1)/(E85-1),0))</f>
        <v/>
      </c>
      <c r="H85" s="2" t="str">
        <f>IF(F85="","",IF(AND(J85&gt;=coeff!$D$4,(F85*(1-D85)-1)&gt;=0.05),coeff!$D$3/coeff!$D$7*(F85*(1-D85)-1)/(F85-1),0))</f>
        <v/>
      </c>
      <c r="I85"/>
      <c r="J85"/>
      <c r="K85"/>
      <c r="L85"/>
      <c r="M85"/>
      <c r="N85"/>
      <c r="O85" s="2" t="str">
        <f>IF(M85="","",IF(AND(J85&gt;=coeff!$D$4,(L85*M85-1)&gt;=0.05),coeff!$D$3/coeff!$D$11*(L85*M85-1)/(M85-1),0))</f>
        <v/>
      </c>
      <c r="P85" s="2" t="str">
        <f>IF(N85="","",IF(AND(J85&gt;=coeff!$D$4,(N85*(1-L85)-1)&gt;=0.05),coeff!$D$3/coeff!$D$11*(N85*(1-L85)-1)/(N85-1),0))</f>
        <v/>
      </c>
      <c r="Q85"/>
      <c r="R85"/>
      <c r="S85"/>
      <c r="T85"/>
      <c r="U85" s="2" t="str">
        <f>IF(S85="","",IF(AND(J85&gt;=coeff!$D$4,(R85*S85-1)&gt;=0.05),coeff!$D$3/coeff!$D$15*(R85*S85-1)/(S85-1),0))</f>
        <v/>
      </c>
      <c r="V85" s="2" t="str">
        <f>IF(T85="","",IF(AND(J85&gt;=coeff!$D$4,(T85*(1-R85)-1)&gt;=0.05),coeff!$D$3/coeff!$D$15*(T85*(1-R85)-1)/(T85-1),0))</f>
        <v/>
      </c>
      <c r="W85"/>
      <c r="X85"/>
      <c r="Y85"/>
      <c r="Z85"/>
      <c r="AA85" s="2" t="str">
        <f>IF(Y85="","",IF(AND(J85&gt;=coeff!$D$4,(X85*Y85-1)&gt;=0.05),coeff!$D$3/coeff!$D$19*(X85*Y85-1)/(Y85-1),0))</f>
        <v/>
      </c>
      <c r="AB85" s="2" t="str">
        <f>IF(Z85="","",IF(AND(J85&gt;=coeff!$D$4,(Z85*(1-X85)-1)&gt;=0.05),coeff!$D$3/coeff!$D$19*(Z85*(1-X85)-1)/(Z85-1),0))</f>
        <v/>
      </c>
    </row>
    <row r="86" spans="1:28" x14ac:dyDescent="0.25">
      <c r="A86"/>
      <c r="B86"/>
      <c r="C86"/>
      <c r="D86"/>
      <c r="E86"/>
      <c r="F86"/>
      <c r="G86" s="2" t="str">
        <f>IF(E86="","",IF(AND(J86&gt;=coeff!$D$4,(D86*E86-1)&gt;=0.05),coeff!$D$3/coeff!$D$7*(D86*E86-1)/(E86-1),0))</f>
        <v/>
      </c>
      <c r="H86" s="2" t="str">
        <f>IF(F86="","",IF(AND(J86&gt;=coeff!$D$4,(F86*(1-D86)-1)&gt;=0.05),coeff!$D$3/coeff!$D$7*(F86*(1-D86)-1)/(F86-1),0))</f>
        <v/>
      </c>
      <c r="I86"/>
      <c r="J86"/>
      <c r="K86"/>
      <c r="L86"/>
      <c r="M86"/>
      <c r="N86"/>
      <c r="O86" s="2" t="str">
        <f>IF(M86="","",IF(AND(J86&gt;=coeff!$D$4,(L86*M86-1)&gt;=0.05),coeff!$D$3/coeff!$D$11*(L86*M86-1)/(M86-1),0))</f>
        <v/>
      </c>
      <c r="P86" s="2" t="str">
        <f>IF(N86="","",IF(AND(J86&gt;=coeff!$D$4,(N86*(1-L86)-1)&gt;=0.05),coeff!$D$3/coeff!$D$11*(N86*(1-L86)-1)/(N86-1),0))</f>
        <v/>
      </c>
      <c r="Q86"/>
      <c r="R86"/>
      <c r="S86"/>
      <c r="T86"/>
      <c r="U86" s="2" t="str">
        <f>IF(S86="","",IF(AND(J86&gt;=coeff!$D$4,(R86*S86-1)&gt;=0.05),coeff!$D$3/coeff!$D$15*(R86*S86-1)/(S86-1),0))</f>
        <v/>
      </c>
      <c r="V86" s="2" t="str">
        <f>IF(T86="","",IF(AND(J86&gt;=coeff!$D$4,(T86*(1-R86)-1)&gt;=0.05),coeff!$D$3/coeff!$D$15*(T86*(1-R86)-1)/(T86-1),0))</f>
        <v/>
      </c>
      <c r="W86"/>
      <c r="X86"/>
      <c r="Y86"/>
      <c r="Z86"/>
      <c r="AA86" s="2" t="str">
        <f>IF(Y86="","",IF(AND(J86&gt;=coeff!$D$4,(X86*Y86-1)&gt;=0.05),coeff!$D$3/coeff!$D$19*(X86*Y86-1)/(Y86-1),0))</f>
        <v/>
      </c>
      <c r="AB86" s="2" t="str">
        <f>IF(Z86="","",IF(AND(J86&gt;=coeff!$D$4,(Z86*(1-X86)-1)&gt;=0.05),coeff!$D$3/coeff!$D$19*(Z86*(1-X86)-1)/(Z86-1),0))</f>
        <v/>
      </c>
    </row>
    <row r="87" spans="1:28" x14ac:dyDescent="0.25">
      <c r="A87"/>
      <c r="B87"/>
      <c r="C87"/>
      <c r="D87"/>
      <c r="E87"/>
      <c r="F87"/>
      <c r="G87" s="2" t="str">
        <f>IF(E87="","",IF(AND(J87&gt;=coeff!$D$4,(D87*E87-1)&gt;=0.05),coeff!$D$3/coeff!$D$7*(D87*E87-1)/(E87-1),0))</f>
        <v/>
      </c>
      <c r="H87" s="2" t="str">
        <f>IF(F87="","",IF(AND(J87&gt;=coeff!$D$4,(F87*(1-D87)-1)&gt;=0.05),coeff!$D$3/coeff!$D$7*(F87*(1-D87)-1)/(F87-1),0))</f>
        <v/>
      </c>
      <c r="I87"/>
      <c r="J87"/>
      <c r="K87"/>
      <c r="L87"/>
      <c r="M87"/>
      <c r="N87"/>
      <c r="O87" s="2" t="str">
        <f>IF(M87="","",IF(AND(J87&gt;=coeff!$D$4,(L87*M87-1)&gt;=0.05),coeff!$D$3/coeff!$D$11*(L87*M87-1)/(M87-1),0))</f>
        <v/>
      </c>
      <c r="P87" s="2" t="str">
        <f>IF(N87="","",IF(AND(J87&gt;=coeff!$D$4,(N87*(1-L87)-1)&gt;=0.05),coeff!$D$3/coeff!$D$11*(N87*(1-L87)-1)/(N87-1),0))</f>
        <v/>
      </c>
      <c r="Q87"/>
      <c r="R87"/>
      <c r="S87"/>
      <c r="T87"/>
      <c r="U87" s="2" t="str">
        <f>IF(S87="","",IF(AND(J87&gt;=coeff!$D$4,(R87*S87-1)&gt;=0.05),coeff!$D$3/coeff!$D$15*(R87*S87-1)/(S87-1),0))</f>
        <v/>
      </c>
      <c r="V87" s="2" t="str">
        <f>IF(T87="","",IF(AND(J87&gt;=coeff!$D$4,(T87*(1-R87)-1)&gt;=0.05),coeff!$D$3/coeff!$D$15*(T87*(1-R87)-1)/(T87-1),0))</f>
        <v/>
      </c>
      <c r="W87"/>
      <c r="X87"/>
      <c r="Y87"/>
      <c r="Z87"/>
      <c r="AA87" s="2" t="str">
        <f>IF(Y87="","",IF(AND(J87&gt;=coeff!$D$4,(X87*Y87-1)&gt;=0.05),coeff!$D$3/coeff!$D$19*(X87*Y87-1)/(Y87-1),0))</f>
        <v/>
      </c>
      <c r="AB87" s="2" t="str">
        <f>IF(Z87="","",IF(AND(J87&gt;=coeff!$D$4,(Z87*(1-X87)-1)&gt;=0.05),coeff!$D$3/coeff!$D$19*(Z87*(1-X87)-1)/(Z87-1),0))</f>
        <v/>
      </c>
    </row>
    <row r="88" spans="1:28" x14ac:dyDescent="0.25">
      <c r="A88"/>
      <c r="B88"/>
      <c r="C88"/>
      <c r="D88"/>
      <c r="E88"/>
      <c r="F88"/>
      <c r="G88" s="2" t="str">
        <f>IF(E88="","",IF(AND(J88&gt;=coeff!$D$4,(D88*E88-1)&gt;=0.05),coeff!$D$3/coeff!$D$7*(D88*E88-1)/(E88-1),0))</f>
        <v/>
      </c>
      <c r="H88" s="2" t="str">
        <f>IF(F88="","",IF(AND(J88&gt;=coeff!$D$4,(F88*(1-D88)-1)&gt;=0.05),coeff!$D$3/coeff!$D$7*(F88*(1-D88)-1)/(F88-1),0))</f>
        <v/>
      </c>
      <c r="I88"/>
      <c r="J88"/>
      <c r="K88"/>
      <c r="L88"/>
      <c r="M88"/>
      <c r="N88"/>
      <c r="O88" s="2" t="str">
        <f>IF(M88="","",IF(AND(J88&gt;=coeff!$D$4,(L88*M88-1)&gt;=0.05),coeff!$D$3/coeff!$D$11*(L88*M88-1)/(M88-1),0))</f>
        <v/>
      </c>
      <c r="P88" s="2" t="str">
        <f>IF(N88="","",IF(AND(J88&gt;=coeff!$D$4,(N88*(1-L88)-1)&gt;=0.05),coeff!$D$3/coeff!$D$11*(N88*(1-L88)-1)/(N88-1),0))</f>
        <v/>
      </c>
      <c r="Q88"/>
      <c r="R88"/>
      <c r="S88"/>
      <c r="T88"/>
      <c r="U88" s="2" t="str">
        <f>IF(S88="","",IF(AND(J88&gt;=coeff!$D$4,(R88*S88-1)&gt;=0.05),coeff!$D$3/coeff!$D$15*(R88*S88-1)/(S88-1),0))</f>
        <v/>
      </c>
      <c r="V88" s="2" t="str">
        <f>IF(T88="","",IF(AND(J88&gt;=coeff!$D$4,(T88*(1-R88)-1)&gt;=0.05),coeff!$D$3/coeff!$D$15*(T88*(1-R88)-1)/(T88-1),0))</f>
        <v/>
      </c>
      <c r="W88"/>
      <c r="X88"/>
      <c r="Y88"/>
      <c r="Z88"/>
      <c r="AA88" s="2" t="str">
        <f>IF(Y88="","",IF(AND(J88&gt;=coeff!$D$4,(X88*Y88-1)&gt;=0.05),coeff!$D$3/coeff!$D$19*(X88*Y88-1)/(Y88-1),0))</f>
        <v/>
      </c>
      <c r="AB88" s="2" t="str">
        <f>IF(Z88="","",IF(AND(J88&gt;=coeff!$D$4,(Z88*(1-X88)-1)&gt;=0.05),coeff!$D$3/coeff!$D$19*(Z88*(1-X88)-1)/(Z88-1),0))</f>
        <v/>
      </c>
    </row>
    <row r="89" spans="1:28" x14ac:dyDescent="0.25">
      <c r="A89"/>
      <c r="B89"/>
      <c r="C89"/>
      <c r="D89"/>
      <c r="E89"/>
      <c r="F89"/>
      <c r="G89" s="2" t="str">
        <f>IF(E89="","",IF(AND(J89&gt;=coeff!$D$4,(D89*E89-1)&gt;=0.05),coeff!$D$3/coeff!$D$7*(D89*E89-1)/(E89-1),0))</f>
        <v/>
      </c>
      <c r="H89" s="2" t="str">
        <f>IF(F89="","",IF(AND(J89&gt;=coeff!$D$4,(F89*(1-D89)-1)&gt;=0.05),coeff!$D$3/coeff!$D$7*(F89*(1-D89)-1)/(F89-1),0))</f>
        <v/>
      </c>
      <c r="I89"/>
      <c r="J89"/>
      <c r="K89"/>
      <c r="L89"/>
      <c r="M89"/>
      <c r="N89"/>
      <c r="O89" s="2" t="str">
        <f>IF(M89="","",IF(AND(J89&gt;=coeff!$D$4,(L89*M89-1)&gt;=0.05),coeff!$D$3/coeff!$D$11*(L89*M89-1)/(M89-1),0))</f>
        <v/>
      </c>
      <c r="P89" s="2" t="str">
        <f>IF(N89="","",IF(AND(J89&gt;=coeff!$D$4,(N89*(1-L89)-1)&gt;=0.05),coeff!$D$3/coeff!$D$11*(N89*(1-L89)-1)/(N89-1),0))</f>
        <v/>
      </c>
      <c r="Q89"/>
      <c r="R89"/>
      <c r="S89"/>
      <c r="T89"/>
      <c r="U89" s="2" t="str">
        <f>IF(S89="","",IF(AND(J89&gt;=coeff!$D$4,(R89*S89-1)&gt;=0.05),coeff!$D$3/coeff!$D$15*(R89*S89-1)/(S89-1),0))</f>
        <v/>
      </c>
      <c r="V89" s="2" t="str">
        <f>IF(T89="","",IF(AND(J89&gt;=coeff!$D$4,(T89*(1-R89)-1)&gt;=0.05),coeff!$D$3/coeff!$D$15*(T89*(1-R89)-1)/(T89-1),0))</f>
        <v/>
      </c>
      <c r="W89"/>
      <c r="X89"/>
      <c r="Y89"/>
      <c r="Z89"/>
      <c r="AA89" s="2" t="str">
        <f>IF(Y89="","",IF(AND(J89&gt;=coeff!$D$4,(X89*Y89-1)&gt;=0.05),coeff!$D$3/coeff!$D$19*(X89*Y89-1)/(Y89-1),0))</f>
        <v/>
      </c>
      <c r="AB89" s="2" t="str">
        <f>IF(Z89="","",IF(AND(J89&gt;=coeff!$D$4,(Z89*(1-X89)-1)&gt;=0.05),coeff!$D$3/coeff!$D$19*(Z89*(1-X89)-1)/(Z89-1),0))</f>
        <v/>
      </c>
    </row>
    <row r="90" spans="1:28" x14ac:dyDescent="0.25">
      <c r="A90"/>
      <c r="B90"/>
      <c r="C90"/>
      <c r="D90"/>
      <c r="E90"/>
      <c r="F90"/>
      <c r="G90" s="2" t="str">
        <f>IF(E90="","",IF(AND(J90&gt;=coeff!$D$4,(D90*E90-1)&gt;=0.05),coeff!$D$3/coeff!$D$7*(D90*E90-1)/(E90-1),0))</f>
        <v/>
      </c>
      <c r="H90" s="2" t="str">
        <f>IF(F90="","",IF(AND(J90&gt;=coeff!$D$4,(F90*(1-D90)-1)&gt;=0.05),coeff!$D$3/coeff!$D$7*(F90*(1-D90)-1)/(F90-1),0))</f>
        <v/>
      </c>
      <c r="I90"/>
      <c r="J90"/>
      <c r="K90"/>
      <c r="L90"/>
      <c r="M90"/>
      <c r="N90"/>
      <c r="O90" s="2" t="str">
        <f>IF(M90="","",IF(AND(J90&gt;=coeff!$D$4,(L90*M90-1)&gt;=0.05),coeff!$D$3/coeff!$D$11*(L90*M90-1)/(M90-1),0))</f>
        <v/>
      </c>
      <c r="P90" s="2" t="str">
        <f>IF(N90="","",IF(AND(J90&gt;=coeff!$D$4,(N90*(1-L90)-1)&gt;=0.05),coeff!$D$3/coeff!$D$11*(N90*(1-L90)-1)/(N90-1),0))</f>
        <v/>
      </c>
      <c r="Q90"/>
      <c r="R90"/>
      <c r="S90"/>
      <c r="T90"/>
      <c r="U90" s="2" t="str">
        <f>IF(S90="","",IF(AND(J90&gt;=coeff!$D$4,(R90*S90-1)&gt;=0.05),coeff!$D$3/coeff!$D$15*(R90*S90-1)/(S90-1),0))</f>
        <v/>
      </c>
      <c r="V90" s="2" t="str">
        <f>IF(T90="","",IF(AND(J90&gt;=coeff!$D$4,(T90*(1-R90)-1)&gt;=0.05),coeff!$D$3/coeff!$D$15*(T90*(1-R90)-1)/(T90-1),0))</f>
        <v/>
      </c>
      <c r="W90"/>
      <c r="X90"/>
      <c r="Y90"/>
      <c r="Z90"/>
      <c r="AA90" s="2" t="str">
        <f>IF(Y90="","",IF(AND(J90&gt;=coeff!$D$4,(X90*Y90-1)&gt;=0.05),coeff!$D$3/coeff!$D$19*(X90*Y90-1)/(Y90-1),0))</f>
        <v/>
      </c>
      <c r="AB90" s="2" t="str">
        <f>IF(Z90="","",IF(AND(J90&gt;=coeff!$D$4,(Z90*(1-X90)-1)&gt;=0.05),coeff!$D$3/coeff!$D$19*(Z90*(1-X90)-1)/(Z90-1),0))</f>
        <v/>
      </c>
    </row>
    <row r="91" spans="1:28" x14ac:dyDescent="0.25">
      <c r="A91"/>
      <c r="B91"/>
      <c r="C91"/>
      <c r="D91"/>
      <c r="E91"/>
      <c r="F91"/>
      <c r="G91" s="2" t="str">
        <f>IF(E91="","",IF(AND(J91&gt;=coeff!$D$4,(D91*E91-1)&gt;=0.05),coeff!$D$3/coeff!$D$7*(D91*E91-1)/(E91-1),0))</f>
        <v/>
      </c>
      <c r="H91" s="2" t="str">
        <f>IF(F91="","",IF(AND(J91&gt;=coeff!$D$4,(F91*(1-D91)-1)&gt;=0.05),coeff!$D$3/coeff!$D$7*(F91*(1-D91)-1)/(F91-1),0))</f>
        <v/>
      </c>
      <c r="I91"/>
      <c r="J91"/>
      <c r="K91"/>
      <c r="L91"/>
      <c r="M91"/>
      <c r="N91"/>
      <c r="O91" s="2" t="str">
        <f>IF(M91="","",IF(AND(J91&gt;=coeff!$D$4,(L91*M91-1)&gt;=0.05),coeff!$D$3/coeff!$D$11*(L91*M91-1)/(M91-1),0))</f>
        <v/>
      </c>
      <c r="P91" s="2" t="str">
        <f>IF(N91="","",IF(AND(J91&gt;=coeff!$D$4,(N91*(1-L91)-1)&gt;=0.05),coeff!$D$3/coeff!$D$11*(N91*(1-L91)-1)/(N91-1),0))</f>
        <v/>
      </c>
      <c r="Q91"/>
      <c r="R91"/>
      <c r="S91"/>
      <c r="T91"/>
      <c r="U91" s="2" t="str">
        <f>IF(S91="","",IF(AND(J91&gt;=coeff!$D$4,(R91*S91-1)&gt;=0.05),coeff!$D$3/coeff!$D$15*(R91*S91-1)/(S91-1),0))</f>
        <v/>
      </c>
      <c r="V91" s="2" t="str">
        <f>IF(T91="","",IF(AND(J91&gt;=coeff!$D$4,(T91*(1-R91)-1)&gt;=0.05),coeff!$D$3/coeff!$D$15*(T91*(1-R91)-1)/(T91-1),0))</f>
        <v/>
      </c>
      <c r="W91"/>
      <c r="X91"/>
      <c r="Y91"/>
      <c r="Z91"/>
      <c r="AA91" s="2" t="str">
        <f>IF(Y91="","",IF(AND(J91&gt;=coeff!$D$4,(X91*Y91-1)&gt;=0.05),coeff!$D$3/coeff!$D$19*(X91*Y91-1)/(Y91-1),0))</f>
        <v/>
      </c>
      <c r="AB91" s="2" t="str">
        <f>IF(Z91="","",IF(AND(J91&gt;=coeff!$D$4,(Z91*(1-X91)-1)&gt;=0.05),coeff!$D$3/coeff!$D$19*(Z91*(1-X91)-1)/(Z91-1),0))</f>
        <v/>
      </c>
    </row>
    <row r="92" spans="1:28" x14ac:dyDescent="0.25">
      <c r="A92"/>
      <c r="B92"/>
      <c r="C92"/>
      <c r="D92"/>
      <c r="E92"/>
      <c r="F92"/>
      <c r="G92" s="2" t="str">
        <f>IF(E92="","",IF(AND(J92&gt;=coeff!$D$4,(D92*E92-1)&gt;=0.05),coeff!$D$3/coeff!$D$7*(D92*E92-1)/(E92-1),0))</f>
        <v/>
      </c>
      <c r="H92" s="2" t="str">
        <f>IF(F92="","",IF(AND(J92&gt;=coeff!$D$4,(F92*(1-D92)-1)&gt;=0.05),coeff!$D$3/coeff!$D$7*(F92*(1-D92)-1)/(F92-1),0))</f>
        <v/>
      </c>
      <c r="I92"/>
      <c r="J92"/>
      <c r="K92"/>
      <c r="L92"/>
      <c r="M92"/>
      <c r="N92"/>
      <c r="O92" s="2" t="str">
        <f>IF(M92="","",IF(AND(J92&gt;=coeff!$D$4,(L92*M92-1)&gt;=0.05),coeff!$D$3/coeff!$D$11*(L92*M92-1)/(M92-1),0))</f>
        <v/>
      </c>
      <c r="P92" s="2" t="str">
        <f>IF(N92="","",IF(AND(J92&gt;=coeff!$D$4,(N92*(1-L92)-1)&gt;=0.05),coeff!$D$3/coeff!$D$11*(N92*(1-L92)-1)/(N92-1),0))</f>
        <v/>
      </c>
      <c r="Q92"/>
      <c r="R92"/>
      <c r="S92"/>
      <c r="T92"/>
      <c r="U92" s="2" t="str">
        <f>IF(S92="","",IF(AND(J92&gt;=coeff!$D$4,(R92*S92-1)&gt;=0.05),coeff!$D$3/coeff!$D$15*(R92*S92-1)/(S92-1),0))</f>
        <v/>
      </c>
      <c r="V92" s="2" t="str">
        <f>IF(T92="","",IF(AND(J92&gt;=coeff!$D$4,(T92*(1-R92)-1)&gt;=0.05),coeff!$D$3/coeff!$D$15*(T92*(1-R92)-1)/(T92-1),0))</f>
        <v/>
      </c>
      <c r="W92"/>
      <c r="X92"/>
      <c r="Y92"/>
      <c r="Z92"/>
      <c r="AA92" s="2" t="str">
        <f>IF(Y92="","",IF(AND(J92&gt;=coeff!$D$4,(X92*Y92-1)&gt;=0.05),coeff!$D$3/coeff!$D$19*(X92*Y92-1)/(Y92-1),0))</f>
        <v/>
      </c>
      <c r="AB92" s="2" t="str">
        <f>IF(Z92="","",IF(AND(J92&gt;=coeff!$D$4,(Z92*(1-X92)-1)&gt;=0.05),coeff!$D$3/coeff!$D$19*(Z92*(1-X92)-1)/(Z92-1),0))</f>
        <v/>
      </c>
    </row>
    <row r="93" spans="1:28" x14ac:dyDescent="0.25">
      <c r="A93"/>
      <c r="B93"/>
      <c r="C93"/>
      <c r="D93"/>
      <c r="E93"/>
      <c r="F93"/>
      <c r="G93" s="2" t="str">
        <f>IF(E93="","",IF(AND(J93&gt;=coeff!$D$4,(D93*E93-1)&gt;=0.05),coeff!$D$3/coeff!$D$7*(D93*E93-1)/(E93-1),0))</f>
        <v/>
      </c>
      <c r="H93" s="2" t="str">
        <f>IF(F93="","",IF(AND(J93&gt;=coeff!$D$4,(F93*(1-D93)-1)&gt;=0.05),coeff!$D$3/coeff!$D$7*(F93*(1-D93)-1)/(F93-1),0))</f>
        <v/>
      </c>
      <c r="I93"/>
      <c r="J93"/>
      <c r="K93"/>
      <c r="L93"/>
      <c r="M93"/>
      <c r="N93"/>
      <c r="O93" s="2" t="str">
        <f>IF(M93="","",IF(AND(J93&gt;=coeff!$D$4,(L93*M93-1)&gt;=0.05),coeff!$D$3/coeff!$D$11*(L93*M93-1)/(M93-1),0))</f>
        <v/>
      </c>
      <c r="P93" s="2" t="str">
        <f>IF(N93="","",IF(AND(J93&gt;=coeff!$D$4,(N93*(1-L93)-1)&gt;=0.05),coeff!$D$3/coeff!$D$11*(N93*(1-L93)-1)/(N93-1),0))</f>
        <v/>
      </c>
      <c r="Q93"/>
      <c r="R93"/>
      <c r="S93"/>
      <c r="T93"/>
      <c r="U93" s="2" t="str">
        <f>IF(S93="","",IF(AND(J93&gt;=coeff!$D$4,(R93*S93-1)&gt;=0.05),coeff!$D$3/coeff!$D$15*(R93*S93-1)/(S93-1),0))</f>
        <v/>
      </c>
      <c r="V93" s="2" t="str">
        <f>IF(T93="","",IF(AND(J93&gt;=coeff!$D$4,(T93*(1-R93)-1)&gt;=0.05),coeff!$D$3/coeff!$D$15*(T93*(1-R93)-1)/(T93-1),0))</f>
        <v/>
      </c>
      <c r="W93"/>
      <c r="X93"/>
      <c r="Y93"/>
      <c r="Z93"/>
      <c r="AA93" s="2" t="str">
        <f>IF(Y93="","",IF(AND(J93&gt;=coeff!$D$4,(X93*Y93-1)&gt;=0.05),coeff!$D$3/coeff!$D$19*(X93*Y93-1)/(Y93-1),0))</f>
        <v/>
      </c>
      <c r="AB93" s="2" t="str">
        <f>IF(Z93="","",IF(AND(J93&gt;=coeff!$D$4,(Z93*(1-X93)-1)&gt;=0.05),coeff!$D$3/coeff!$D$19*(Z93*(1-X93)-1)/(Z93-1),0))</f>
        <v/>
      </c>
    </row>
    <row r="94" spans="1:28" x14ac:dyDescent="0.25">
      <c r="A94"/>
      <c r="B94"/>
      <c r="C94"/>
      <c r="D94"/>
      <c r="E94"/>
      <c r="F94"/>
      <c r="G94" s="2" t="str">
        <f>IF(E94="","",IF(AND(J94&gt;=coeff!$D$4,(D94*E94-1)&gt;=0.05),coeff!$D$3/coeff!$D$7*(D94*E94-1)/(E94-1),0))</f>
        <v/>
      </c>
      <c r="H94" s="2" t="str">
        <f>IF(F94="","",IF(AND(J94&gt;=coeff!$D$4,(F94*(1-D94)-1)&gt;=0.05),coeff!$D$3/coeff!$D$7*(F94*(1-D94)-1)/(F94-1),0))</f>
        <v/>
      </c>
      <c r="I94"/>
      <c r="J94"/>
      <c r="K94"/>
      <c r="L94"/>
      <c r="M94"/>
      <c r="N94"/>
      <c r="O94" s="2" t="str">
        <f>IF(M94="","",IF(AND(J94&gt;=coeff!$D$4,(L94*M94-1)&gt;=0.05),coeff!$D$3/coeff!$D$11*(L94*M94-1)/(M94-1),0))</f>
        <v/>
      </c>
      <c r="P94" s="2" t="str">
        <f>IF(N94="","",IF(AND(J94&gt;=coeff!$D$4,(N94*(1-L94)-1)&gt;=0.05),coeff!$D$3/coeff!$D$11*(N94*(1-L94)-1)/(N94-1),0))</f>
        <v/>
      </c>
      <c r="Q94"/>
      <c r="R94"/>
      <c r="S94"/>
      <c r="T94"/>
      <c r="U94" s="2" t="str">
        <f>IF(S94="","",IF(AND(J94&gt;=coeff!$D$4,(R94*S94-1)&gt;=0.05),coeff!$D$3/coeff!$D$15*(R94*S94-1)/(S94-1),0))</f>
        <v/>
      </c>
      <c r="V94" s="2" t="str">
        <f>IF(T94="","",IF(AND(J94&gt;=coeff!$D$4,(T94*(1-R94)-1)&gt;=0.05),coeff!$D$3/coeff!$D$15*(T94*(1-R94)-1)/(T94-1),0))</f>
        <v/>
      </c>
      <c r="W94"/>
      <c r="X94"/>
      <c r="Y94"/>
      <c r="Z94"/>
      <c r="AA94" s="2" t="str">
        <f>IF(Y94="","",IF(AND(J94&gt;=coeff!$D$4,(X94*Y94-1)&gt;=0.05),coeff!$D$3/coeff!$D$19*(X94*Y94-1)/(Y94-1),0))</f>
        <v/>
      </c>
      <c r="AB94" s="2" t="str">
        <f>IF(Z94="","",IF(AND(J94&gt;=coeff!$D$4,(Z94*(1-X94)-1)&gt;=0.05),coeff!$D$3/coeff!$D$19*(Z94*(1-X94)-1)/(Z94-1),0))</f>
        <v/>
      </c>
    </row>
    <row r="95" spans="1:28" x14ac:dyDescent="0.25">
      <c r="A95"/>
      <c r="B95"/>
      <c r="C95"/>
      <c r="D95"/>
      <c r="E95"/>
      <c r="F95"/>
      <c r="G95" s="2" t="str">
        <f>IF(E95="","",IF(AND(J95&gt;=coeff!$D$4,(D95*E95-1)&gt;=0.05),coeff!$D$3/coeff!$D$7*(D95*E95-1)/(E95-1),0))</f>
        <v/>
      </c>
      <c r="H95" s="2" t="str">
        <f>IF(F95="","",IF(AND(J95&gt;=coeff!$D$4,(F95*(1-D95)-1)&gt;=0.05),coeff!$D$3/coeff!$D$7*(F95*(1-D95)-1)/(F95-1),0))</f>
        <v/>
      </c>
      <c r="I95"/>
      <c r="J95"/>
      <c r="K95"/>
      <c r="L95"/>
      <c r="M95"/>
      <c r="N95"/>
      <c r="O95" s="2" t="str">
        <f>IF(M95="","",IF(AND(J95&gt;=coeff!$D$4,(L95*M95-1)&gt;=0.05),coeff!$D$3/coeff!$D$11*(L95*M95-1)/(M95-1),0))</f>
        <v/>
      </c>
      <c r="P95" s="2" t="str">
        <f>IF(N95="","",IF(AND(J95&gt;=coeff!$D$4,(N95*(1-L95)-1)&gt;=0.05),coeff!$D$3/coeff!$D$11*(N95*(1-L95)-1)/(N95-1),0))</f>
        <v/>
      </c>
      <c r="Q95"/>
      <c r="R95"/>
      <c r="S95"/>
      <c r="T95"/>
      <c r="U95" s="2" t="str">
        <f>IF(S95="","",IF(AND(J95&gt;=coeff!$D$4,(R95*S95-1)&gt;=0.05),coeff!$D$3/coeff!$D$15*(R95*S95-1)/(S95-1),0))</f>
        <v/>
      </c>
      <c r="V95" s="2" t="str">
        <f>IF(T95="","",IF(AND(J95&gt;=coeff!$D$4,(T95*(1-R95)-1)&gt;=0.05),coeff!$D$3/coeff!$D$15*(T95*(1-R95)-1)/(T95-1),0))</f>
        <v/>
      </c>
      <c r="W95"/>
      <c r="X95"/>
      <c r="Y95"/>
      <c r="Z95"/>
      <c r="AA95" s="2" t="str">
        <f>IF(Y95="","",IF(AND(J95&gt;=coeff!$D$4,(X95*Y95-1)&gt;=0.05),coeff!$D$3/coeff!$D$19*(X95*Y95-1)/(Y95-1),0))</f>
        <v/>
      </c>
      <c r="AB95" s="2" t="str">
        <f>IF(Z95="","",IF(AND(J95&gt;=coeff!$D$4,(Z95*(1-X95)-1)&gt;=0.05),coeff!$D$3/coeff!$D$19*(Z95*(1-X95)-1)/(Z95-1),0))</f>
        <v/>
      </c>
    </row>
    <row r="96" spans="1:28" x14ac:dyDescent="0.25">
      <c r="A96"/>
      <c r="B96"/>
      <c r="C96"/>
      <c r="D96"/>
      <c r="E96"/>
      <c r="F96"/>
      <c r="G96" s="2" t="str">
        <f>IF(E96="","",IF(AND(J96&gt;=coeff!$D$4,(D96*E96-1)&gt;=0.05),coeff!$D$3/coeff!$D$7*(D96*E96-1)/(E96-1),0))</f>
        <v/>
      </c>
      <c r="H96" s="2" t="str">
        <f>IF(F96="","",IF(AND(J96&gt;=coeff!$D$4,(F96*(1-D96)-1)&gt;=0.05),coeff!$D$3/coeff!$D$7*(F96*(1-D96)-1)/(F96-1),0))</f>
        <v/>
      </c>
      <c r="I96"/>
      <c r="J96"/>
      <c r="K96"/>
      <c r="L96"/>
      <c r="M96"/>
      <c r="N96"/>
      <c r="O96" s="2" t="str">
        <f>IF(M96="","",IF(AND(J96&gt;=coeff!$D$4,(L96*M96-1)&gt;=0.05),coeff!$D$3/coeff!$D$11*(L96*M96-1)/(M96-1),0))</f>
        <v/>
      </c>
      <c r="P96" s="2" t="str">
        <f>IF(N96="","",IF(AND(J96&gt;=coeff!$D$4,(N96*(1-L96)-1)&gt;=0.05),coeff!$D$3/coeff!$D$11*(N96*(1-L96)-1)/(N96-1),0))</f>
        <v/>
      </c>
      <c r="Q96"/>
      <c r="R96"/>
      <c r="S96"/>
      <c r="T96"/>
      <c r="U96" s="2" t="str">
        <f>IF(S96="","",IF(AND(J96&gt;=coeff!$D$4,(R96*S96-1)&gt;=0.05),coeff!$D$3/coeff!$D$15*(R96*S96-1)/(S96-1),0))</f>
        <v/>
      </c>
      <c r="V96" s="2" t="str">
        <f>IF(T96="","",IF(AND(J96&gt;=coeff!$D$4,(T96*(1-R96)-1)&gt;=0.05),coeff!$D$3/coeff!$D$15*(T96*(1-R96)-1)/(T96-1),0))</f>
        <v/>
      </c>
      <c r="W96"/>
      <c r="X96"/>
      <c r="Y96"/>
      <c r="Z96"/>
      <c r="AA96" s="2" t="str">
        <f>IF(Y96="","",IF(AND(J96&gt;=coeff!$D$4,(X96*Y96-1)&gt;=0.05),coeff!$D$3/coeff!$D$19*(X96*Y96-1)/(Y96-1),0))</f>
        <v/>
      </c>
      <c r="AB96" s="2" t="str">
        <f>IF(Z96="","",IF(AND(J96&gt;=coeff!$D$4,(Z96*(1-X96)-1)&gt;=0.05),coeff!$D$3/coeff!$D$19*(Z96*(1-X96)-1)/(Z96-1),0))</f>
        <v/>
      </c>
    </row>
    <row r="97" spans="1:28" x14ac:dyDescent="0.25">
      <c r="A97"/>
      <c r="B97"/>
      <c r="C97"/>
      <c r="D97"/>
      <c r="E97"/>
      <c r="F97"/>
      <c r="G97" s="2" t="str">
        <f>IF(E97="","",IF(AND(J97&gt;=coeff!$D$4,(D97*E97-1)&gt;=0.05),coeff!$D$3/coeff!$D$7*(D97*E97-1)/(E97-1),0))</f>
        <v/>
      </c>
      <c r="H97" s="2" t="str">
        <f>IF(F97="","",IF(AND(J97&gt;=coeff!$D$4,(F97*(1-D97)-1)&gt;=0.05),coeff!$D$3/coeff!$D$7*(F97*(1-D97)-1)/(F97-1),0))</f>
        <v/>
      </c>
      <c r="I97"/>
      <c r="J97"/>
      <c r="K97"/>
      <c r="L97"/>
      <c r="M97"/>
      <c r="N97"/>
      <c r="O97" s="2" t="str">
        <f>IF(M97="","",IF(AND(J97&gt;=coeff!$D$4,(L97*M97-1)&gt;=0.05),coeff!$D$3/coeff!$D$11*(L97*M97-1)/(M97-1),0))</f>
        <v/>
      </c>
      <c r="P97" s="2" t="str">
        <f>IF(N97="","",IF(AND(J97&gt;=coeff!$D$4,(N97*(1-L97)-1)&gt;=0.05),coeff!$D$3/coeff!$D$11*(N97*(1-L97)-1)/(N97-1),0))</f>
        <v/>
      </c>
      <c r="Q97"/>
      <c r="R97"/>
      <c r="S97"/>
      <c r="T97"/>
      <c r="U97" s="2" t="str">
        <f>IF(S97="","",IF(AND(J97&gt;=coeff!$D$4,(R97*S97-1)&gt;=0.05),coeff!$D$3/coeff!$D$15*(R97*S97-1)/(S97-1),0))</f>
        <v/>
      </c>
      <c r="V97" s="2" t="str">
        <f>IF(T97="","",IF(AND(J97&gt;=coeff!$D$4,(T97*(1-R97)-1)&gt;=0.05),coeff!$D$3/coeff!$D$15*(T97*(1-R97)-1)/(T97-1),0))</f>
        <v/>
      </c>
      <c r="W97"/>
      <c r="X97"/>
      <c r="Y97"/>
      <c r="Z97"/>
      <c r="AA97" s="2" t="str">
        <f>IF(Y97="","",IF(AND(J97&gt;=coeff!$D$4,(X97*Y97-1)&gt;=0.05),coeff!$D$3/coeff!$D$19*(X97*Y97-1)/(Y97-1),0))</f>
        <v/>
      </c>
      <c r="AB97" s="2" t="str">
        <f>IF(Z97="","",IF(AND(J97&gt;=coeff!$D$4,(Z97*(1-X97)-1)&gt;=0.05),coeff!$D$3/coeff!$D$19*(Z97*(1-X97)-1)/(Z97-1),0))</f>
        <v/>
      </c>
    </row>
    <row r="98" spans="1:28" x14ac:dyDescent="0.25">
      <c r="A98"/>
      <c r="B98"/>
      <c r="C98"/>
      <c r="D98"/>
      <c r="E98"/>
      <c r="F98"/>
      <c r="G98" s="2" t="str">
        <f>IF(E98="","",IF(AND(J98&gt;=coeff!$D$4,(D98*E98-1)&gt;=0.05),coeff!$D$3/coeff!$D$7*(D98*E98-1)/(E98-1),0))</f>
        <v/>
      </c>
      <c r="H98" s="2" t="str">
        <f>IF(F98="","",IF(AND(J98&gt;=coeff!$D$4,(F98*(1-D98)-1)&gt;=0.05),coeff!$D$3/coeff!$D$7*(F98*(1-D98)-1)/(F98-1),0))</f>
        <v/>
      </c>
      <c r="I98"/>
      <c r="J98"/>
      <c r="K98"/>
      <c r="L98"/>
      <c r="M98"/>
      <c r="N98"/>
      <c r="O98" s="2" t="str">
        <f>IF(M98="","",IF(AND(J98&gt;=coeff!$D$4,(L98*M98-1)&gt;=0.05),coeff!$D$3/coeff!$D$11*(L98*M98-1)/(M98-1),0))</f>
        <v/>
      </c>
      <c r="P98" s="2" t="str">
        <f>IF(N98="","",IF(AND(J98&gt;=coeff!$D$4,(N98*(1-L98)-1)&gt;=0.05),coeff!$D$3/coeff!$D$11*(N98*(1-L98)-1)/(N98-1),0))</f>
        <v/>
      </c>
      <c r="Q98"/>
      <c r="R98"/>
      <c r="S98"/>
      <c r="T98"/>
      <c r="U98" s="2" t="str">
        <f>IF(S98="","",IF(AND(J98&gt;=coeff!$D$4,(R98*S98-1)&gt;=0.05),coeff!$D$3/coeff!$D$15*(R98*S98-1)/(S98-1),0))</f>
        <v/>
      </c>
      <c r="V98" s="2" t="str">
        <f>IF(T98="","",IF(AND(J98&gt;=coeff!$D$4,(T98*(1-R98)-1)&gt;=0.05),coeff!$D$3/coeff!$D$15*(T98*(1-R98)-1)/(T98-1),0))</f>
        <v/>
      </c>
      <c r="W98"/>
      <c r="X98"/>
      <c r="Y98"/>
      <c r="Z98"/>
      <c r="AA98" s="2" t="str">
        <f>IF(Y98="","",IF(AND(J98&gt;=coeff!$D$4,(X98*Y98-1)&gt;=0.05),coeff!$D$3/coeff!$D$19*(X98*Y98-1)/(Y98-1),0))</f>
        <v/>
      </c>
      <c r="AB98" s="2" t="str">
        <f>IF(Z98="","",IF(AND(J98&gt;=coeff!$D$4,(Z98*(1-X98)-1)&gt;=0.05),coeff!$D$3/coeff!$D$19*(Z98*(1-X98)-1)/(Z98-1),0))</f>
        <v/>
      </c>
    </row>
    <row r="99" spans="1:28" x14ac:dyDescent="0.25">
      <c r="A99"/>
      <c r="B99"/>
      <c r="C99"/>
      <c r="D99"/>
      <c r="E99"/>
      <c r="F99"/>
      <c r="G99" s="2" t="str">
        <f>IF(E99="","",IF(AND(J99&gt;=coeff!$D$4,(D99*E99-1)&gt;=0.05),coeff!$D$3/coeff!$D$7*(D99*E99-1)/(E99-1),0))</f>
        <v/>
      </c>
      <c r="H99" s="2" t="str">
        <f>IF(F99="","",IF(AND(J99&gt;=coeff!$D$4,(F99*(1-D99)-1)&gt;=0.05),coeff!$D$3/coeff!$D$7*(F99*(1-D99)-1)/(F99-1),0))</f>
        <v/>
      </c>
      <c r="I99"/>
      <c r="J99"/>
      <c r="K99"/>
      <c r="L99"/>
      <c r="M99"/>
      <c r="N99"/>
      <c r="O99" s="2" t="str">
        <f>IF(M99="","",IF(AND(J99&gt;=coeff!$D$4,(L99*M99-1)&gt;=0.05),coeff!$D$3/coeff!$D$11*(L99*M99-1)/(M99-1),0))</f>
        <v/>
      </c>
      <c r="P99" s="2" t="str">
        <f>IF(N99="","",IF(AND(J99&gt;=coeff!$D$4,(N99*(1-L99)-1)&gt;=0.05),coeff!$D$3/coeff!$D$11*(N99*(1-L99)-1)/(N99-1),0))</f>
        <v/>
      </c>
      <c r="Q99"/>
      <c r="R99"/>
      <c r="S99"/>
      <c r="T99"/>
      <c r="U99" s="2" t="str">
        <f>IF(S99="","",IF(AND(J99&gt;=coeff!$D$4,(R99*S99-1)&gt;=0.05),coeff!$D$3/coeff!$D$15*(R99*S99-1)/(S99-1),0))</f>
        <v/>
      </c>
      <c r="V99" s="2" t="str">
        <f>IF(T99="","",IF(AND(J99&gt;=coeff!$D$4,(T99*(1-R99)-1)&gt;=0.05),coeff!$D$3/coeff!$D$15*(T99*(1-R99)-1)/(T99-1),0))</f>
        <v/>
      </c>
      <c r="W99"/>
      <c r="X99"/>
      <c r="Y99"/>
      <c r="Z99"/>
      <c r="AA99" s="2" t="str">
        <f>IF(Y99="","",IF(AND(J99&gt;=coeff!$D$4,(X99*Y99-1)&gt;=0.05),coeff!$D$3/coeff!$D$19*(X99*Y99-1)/(Y99-1),0))</f>
        <v/>
      </c>
      <c r="AB99" s="2" t="str">
        <f>IF(Z99="","",IF(AND(J99&gt;=coeff!$D$4,(Z99*(1-X99)-1)&gt;=0.05),coeff!$D$3/coeff!$D$19*(Z99*(1-X99)-1)/(Z99-1),0))</f>
        <v/>
      </c>
    </row>
    <row r="100" spans="1:28" x14ac:dyDescent="0.25">
      <c r="A100"/>
      <c r="B100"/>
      <c r="C100"/>
      <c r="D100"/>
      <c r="E100"/>
      <c r="F100"/>
      <c r="G100" s="2" t="str">
        <f>IF(E100="","",IF(AND(J100&gt;=coeff!$D$4,(D100*E100-1)&gt;=0.05),coeff!$D$3/coeff!$D$7*(D100*E100-1)/(E100-1),0))</f>
        <v/>
      </c>
      <c r="H100" s="2" t="str">
        <f>IF(F100="","",IF(AND(J100&gt;=coeff!$D$4,(F100*(1-D100)-1)&gt;=0.05),coeff!$D$3/coeff!$D$7*(F100*(1-D100)-1)/(F100-1),0))</f>
        <v/>
      </c>
      <c r="I100"/>
      <c r="J100"/>
      <c r="K100"/>
      <c r="L100"/>
      <c r="M100"/>
      <c r="N100"/>
      <c r="O100" s="2" t="str">
        <f>IF(M100="","",IF(AND(J100&gt;=coeff!$D$4,(L100*M100-1)&gt;=0.05),coeff!$D$3/coeff!$D$11*(L100*M100-1)/(M100-1),0))</f>
        <v/>
      </c>
      <c r="P100" s="2" t="str">
        <f>IF(N100="","",IF(AND(J100&gt;=coeff!$D$4,(N100*(1-L100)-1)&gt;=0.05),coeff!$D$3/coeff!$D$11*(N100*(1-L100)-1)/(N100-1),0))</f>
        <v/>
      </c>
      <c r="Q100"/>
      <c r="R100"/>
      <c r="S100"/>
      <c r="T100"/>
      <c r="U100" s="2" t="str">
        <f>IF(S100="","",IF(AND(J100&gt;=coeff!$D$4,(R100*S100-1)&gt;=0.05),coeff!$D$3/coeff!$D$15*(R100*S100-1)/(S100-1),0))</f>
        <v/>
      </c>
      <c r="V100" s="2" t="str">
        <f>IF(T100="","",IF(AND(J100&gt;=coeff!$D$4,(T100*(1-R100)-1)&gt;=0.05),coeff!$D$3/coeff!$D$15*(T100*(1-R100)-1)/(T100-1),0))</f>
        <v/>
      </c>
      <c r="W100"/>
      <c r="X100"/>
      <c r="Y100"/>
      <c r="Z100"/>
      <c r="AA100" s="2" t="str">
        <f>IF(Y100="","",IF(AND(J100&gt;=coeff!$D$4,(X100*Y100-1)&gt;=0.05),coeff!$D$3/coeff!$D$19*(X100*Y100-1)/(Y100-1),0))</f>
        <v/>
      </c>
      <c r="AB100" s="2" t="str">
        <f>IF(Z100="","",IF(AND(J100&gt;=coeff!$D$4,(Z100*(1-X100)-1)&gt;=0.05),coeff!$D$3/coeff!$D$19*(Z100*(1-X100)-1)/(Z100-1),0))</f>
        <v/>
      </c>
    </row>
    <row r="101" spans="1:28" x14ac:dyDescent="0.25">
      <c r="A101"/>
      <c r="B101"/>
      <c r="C101"/>
      <c r="D101"/>
      <c r="E101"/>
      <c r="F101"/>
      <c r="G101" s="2" t="str">
        <f>IF(E101="","",IF(AND(J101&gt;=coeff!$D$4,(D101*E101-1)&gt;=0.05),coeff!$D$3/coeff!$D$7*(D101*E101-1)/(E101-1),0))</f>
        <v/>
      </c>
      <c r="H101" s="2" t="str">
        <f>IF(F101="","",IF(AND(J101&gt;=coeff!$D$4,(F101*(1-D101)-1)&gt;=0.05),coeff!$D$3/coeff!$D$7*(F101*(1-D101)-1)/(F101-1),0))</f>
        <v/>
      </c>
      <c r="I101"/>
      <c r="J101"/>
      <c r="K101"/>
      <c r="L101"/>
      <c r="M101"/>
      <c r="N101"/>
      <c r="O101" s="2" t="str">
        <f>IF(M101="","",IF(AND(J101&gt;=coeff!$D$4,(L101*M101-1)&gt;=0.05),coeff!$D$3/coeff!$D$11*(L101*M101-1)/(M101-1),0))</f>
        <v/>
      </c>
      <c r="P101" s="2" t="str">
        <f>IF(N101="","",IF(AND(J101&gt;=coeff!$D$4,(N101*(1-L101)-1)&gt;=0.05),coeff!$D$3/coeff!$D$11*(N101*(1-L101)-1)/(N101-1),0))</f>
        <v/>
      </c>
      <c r="Q101"/>
      <c r="R101"/>
      <c r="S101"/>
      <c r="T101"/>
      <c r="U101" s="2" t="str">
        <f>IF(S101="","",IF(AND(J101&gt;=coeff!$D$4,(R101*S101-1)&gt;=0.05),coeff!$D$3/coeff!$D$15*(R101*S101-1)/(S101-1),0))</f>
        <v/>
      </c>
      <c r="V101" s="2" t="str">
        <f>IF(T101="","",IF(AND(J101&gt;=coeff!$D$4,(T101*(1-R101)-1)&gt;=0.05),coeff!$D$3/coeff!$D$15*(T101*(1-R101)-1)/(T101-1),0))</f>
        <v/>
      </c>
      <c r="W101"/>
      <c r="X101"/>
      <c r="Y101"/>
      <c r="Z101"/>
      <c r="AA101" s="2" t="str">
        <f>IF(Y101="","",IF(AND(J101&gt;=coeff!$D$4,(X101*Y101-1)&gt;=0.05),coeff!$D$3/coeff!$D$19*(X101*Y101-1)/(Y101-1),0))</f>
        <v/>
      </c>
      <c r="AB101" s="2" t="str">
        <f>IF(Z101="","",IF(AND(J101&gt;=coeff!$D$4,(Z101*(1-X101)-1)&gt;=0.05),coeff!$D$3/coeff!$D$19*(Z101*(1-X101)-1)/(Z101-1),0))</f>
        <v/>
      </c>
    </row>
    <row r="102" spans="1:28" x14ac:dyDescent="0.25">
      <c r="A102"/>
      <c r="B102"/>
      <c r="C102"/>
      <c r="D102"/>
      <c r="E102"/>
      <c r="F102"/>
      <c r="G102" s="2" t="str">
        <f>IF(E102="","",IF(AND(J102&gt;=coeff!$D$4,(D102*E102-1)&gt;=0.05),coeff!$D$3/coeff!$D$7*(D102*E102-1)/(E102-1),0))</f>
        <v/>
      </c>
      <c r="H102" s="2" t="str">
        <f>IF(F102="","",IF(AND(J102&gt;=coeff!$D$4,(F102*(1-D102)-1)&gt;=0.05),coeff!$D$3/coeff!$D$7*(F102*(1-D102)-1)/(F102-1),0))</f>
        <v/>
      </c>
      <c r="I102"/>
      <c r="J102"/>
      <c r="K102"/>
      <c r="L102"/>
      <c r="M102"/>
      <c r="N102"/>
      <c r="O102" s="2" t="str">
        <f>IF(M102="","",IF(AND(J102&gt;=coeff!$D$4,(L102*M102-1)&gt;=0.05),coeff!$D$3/coeff!$D$11*(L102*M102-1)/(M102-1),0))</f>
        <v/>
      </c>
      <c r="P102" s="2" t="str">
        <f>IF(N102="","",IF(AND(J102&gt;=coeff!$D$4,(N102*(1-L102)-1)&gt;=0.05),coeff!$D$3/coeff!$D$11*(N102*(1-L102)-1)/(N102-1),0))</f>
        <v/>
      </c>
      <c r="Q102"/>
      <c r="R102"/>
      <c r="S102"/>
      <c r="T102"/>
      <c r="U102" s="2" t="str">
        <f>IF(S102="","",IF(AND(J102&gt;=coeff!$D$4,(R102*S102-1)&gt;=0.05),coeff!$D$3/coeff!$D$15*(R102*S102-1)/(S102-1),0))</f>
        <v/>
      </c>
      <c r="V102" s="2" t="str">
        <f>IF(T102="","",IF(AND(J102&gt;=coeff!$D$4,(T102*(1-R102)-1)&gt;=0.05),coeff!$D$3/coeff!$D$15*(T102*(1-R102)-1)/(T102-1),0))</f>
        <v/>
      </c>
      <c r="W102"/>
      <c r="X102"/>
      <c r="Y102"/>
      <c r="Z102"/>
      <c r="AA102" s="2" t="str">
        <f>IF(Y102="","",IF(AND(J102&gt;=coeff!$D$4,(X102*Y102-1)&gt;=0.05),coeff!$D$3/coeff!$D$19*(X102*Y102-1)/(Y102-1),0))</f>
        <v/>
      </c>
      <c r="AB102" s="2" t="str">
        <f>IF(Z102="","",IF(AND(J102&gt;=coeff!$D$4,(Z102*(1-X102)-1)&gt;=0.05),coeff!$D$3/coeff!$D$19*(Z102*(1-X102)-1)/(Z102-1),0))</f>
        <v/>
      </c>
    </row>
    <row r="103" spans="1:28" x14ac:dyDescent="0.25">
      <c r="A103"/>
      <c r="B103"/>
      <c r="C103"/>
      <c r="D103"/>
      <c r="E103"/>
      <c r="F103"/>
      <c r="G103" s="2" t="str">
        <f>IF(E103="","",IF(AND(J103&gt;=coeff!$D$4,(D103*E103-1)&gt;=0.05),coeff!$D$3/coeff!$D$7*(D103*E103-1)/(E103-1),0))</f>
        <v/>
      </c>
      <c r="H103" s="2" t="str">
        <f>IF(F103="","",IF(AND(J103&gt;=coeff!$D$4,(F103*(1-D103)-1)&gt;=0.05),coeff!$D$3/coeff!$D$7*(F103*(1-D103)-1)/(F103-1),0))</f>
        <v/>
      </c>
      <c r="I103"/>
      <c r="J103"/>
      <c r="K103"/>
      <c r="L103"/>
      <c r="M103"/>
      <c r="N103"/>
      <c r="O103" s="2" t="str">
        <f>IF(M103="","",IF(AND(J103&gt;=coeff!$D$4,(L103*M103-1)&gt;=0.05),coeff!$D$3/coeff!$D$11*(L103*M103-1)/(M103-1),0))</f>
        <v/>
      </c>
      <c r="P103" s="2" t="str">
        <f>IF(N103="","",IF(AND(J103&gt;=coeff!$D$4,(N103*(1-L103)-1)&gt;=0.05),coeff!$D$3/coeff!$D$11*(N103*(1-L103)-1)/(N103-1),0))</f>
        <v/>
      </c>
      <c r="Q103"/>
      <c r="R103"/>
      <c r="S103"/>
      <c r="T103"/>
      <c r="U103" s="2" t="str">
        <f>IF(S103="","",IF(AND(J103&gt;=coeff!$D$4,(R103*S103-1)&gt;=0.05),coeff!$D$3/coeff!$D$15*(R103*S103-1)/(S103-1),0))</f>
        <v/>
      </c>
      <c r="V103" s="2" t="str">
        <f>IF(T103="","",IF(AND(J103&gt;=coeff!$D$4,(T103*(1-R103)-1)&gt;=0.05),coeff!$D$3/coeff!$D$15*(T103*(1-R103)-1)/(T103-1),0))</f>
        <v/>
      </c>
      <c r="W103"/>
      <c r="X103"/>
      <c r="Y103"/>
      <c r="Z103"/>
      <c r="AA103" s="2" t="str">
        <f>IF(Y103="","",IF(AND(J103&gt;=coeff!$D$4,(X103*Y103-1)&gt;=0.05),coeff!$D$3/coeff!$D$19*(X103*Y103-1)/(Y103-1),0))</f>
        <v/>
      </c>
      <c r="AB103" s="2" t="str">
        <f>IF(Z103="","",IF(AND(J103&gt;=coeff!$D$4,(Z103*(1-X103)-1)&gt;=0.05),coeff!$D$3/coeff!$D$19*(Z103*(1-X103)-1)/(Z103-1),0))</f>
        <v/>
      </c>
    </row>
    <row r="104" spans="1:28" x14ac:dyDescent="0.25">
      <c r="A104"/>
      <c r="B104"/>
      <c r="C104"/>
      <c r="D104"/>
      <c r="E104"/>
      <c r="F104"/>
      <c r="G104" s="2" t="str">
        <f>IF(E104="","",IF(AND(J104&gt;=coeff!$D$4,(D104*E104-1)&gt;=0.05),coeff!$D$3/coeff!$D$7*(D104*E104-1)/(E104-1),0))</f>
        <v/>
      </c>
      <c r="H104" s="2" t="str">
        <f>IF(F104="","",IF(AND(J104&gt;=coeff!$D$4,(F104*(1-D104)-1)&gt;=0.05),coeff!$D$3/coeff!$D$7*(F104*(1-D104)-1)/(F104-1),0))</f>
        <v/>
      </c>
      <c r="I104"/>
      <c r="J104"/>
      <c r="K104"/>
      <c r="L104"/>
      <c r="M104"/>
      <c r="N104"/>
      <c r="O104" s="2" t="str">
        <f>IF(M104="","",IF(AND(J104&gt;=coeff!$D$4,(L104*M104-1)&gt;=0.05),coeff!$D$3/coeff!$D$11*(L104*M104-1)/(M104-1),0))</f>
        <v/>
      </c>
      <c r="P104" s="2" t="str">
        <f>IF(N104="","",IF(AND(J104&gt;=coeff!$D$4,(N104*(1-L104)-1)&gt;=0.05),coeff!$D$3/coeff!$D$11*(N104*(1-L104)-1)/(N104-1),0))</f>
        <v/>
      </c>
      <c r="Q104"/>
      <c r="R104"/>
      <c r="S104"/>
      <c r="T104"/>
      <c r="U104" s="2" t="str">
        <f>IF(S104="","",IF(AND(J104&gt;=coeff!$D$4,(R104*S104-1)&gt;=0.05),coeff!$D$3/coeff!$D$15*(R104*S104-1)/(S104-1),0))</f>
        <v/>
      </c>
      <c r="V104" s="2" t="str">
        <f>IF(T104="","",IF(AND(J104&gt;=coeff!$D$4,(T104*(1-R104)-1)&gt;=0.05),coeff!$D$3/coeff!$D$15*(T104*(1-R104)-1)/(T104-1),0))</f>
        <v/>
      </c>
      <c r="W104"/>
      <c r="X104"/>
      <c r="Y104"/>
      <c r="Z104"/>
      <c r="AA104" s="2" t="str">
        <f>IF(Y104="","",IF(AND(J104&gt;=coeff!$D$4,(X104*Y104-1)&gt;=0.05),coeff!$D$3/coeff!$D$19*(X104*Y104-1)/(Y104-1),0))</f>
        <v/>
      </c>
      <c r="AB104" s="2" t="str">
        <f>IF(Z104="","",IF(AND(J104&gt;=coeff!$D$4,(Z104*(1-X104)-1)&gt;=0.05),coeff!$D$3/coeff!$D$19*(Z104*(1-X104)-1)/(Z104-1),0))</f>
        <v/>
      </c>
    </row>
    <row r="105" spans="1:28" x14ac:dyDescent="0.25">
      <c r="A105"/>
      <c r="B105"/>
      <c r="C105"/>
      <c r="D105"/>
      <c r="E105"/>
      <c r="F105"/>
      <c r="G105" s="2" t="str">
        <f>IF(E105="","",IF(AND(J105&gt;=coeff!$D$4,(D105*E105-1)&gt;=0.05),coeff!$D$3/coeff!$D$7*(D105*E105-1)/(E105-1),0))</f>
        <v/>
      </c>
      <c r="H105" s="2" t="str">
        <f>IF(F105="","",IF(AND(J105&gt;=coeff!$D$4,(F105*(1-D105)-1)&gt;=0.05),coeff!$D$3/coeff!$D$7*(F105*(1-D105)-1)/(F105-1),0))</f>
        <v/>
      </c>
      <c r="I105"/>
      <c r="J105"/>
      <c r="K105"/>
      <c r="L105"/>
      <c r="M105"/>
      <c r="N105"/>
      <c r="O105" s="2" t="str">
        <f>IF(M105="","",IF(AND(J105&gt;=coeff!$D$4,(L105*M105-1)&gt;=0.05),coeff!$D$3/coeff!$D$11*(L105*M105-1)/(M105-1),0))</f>
        <v/>
      </c>
      <c r="P105" s="2" t="str">
        <f>IF(N105="","",IF(AND(J105&gt;=coeff!$D$4,(N105*(1-L105)-1)&gt;=0.05),coeff!$D$3/coeff!$D$11*(N105*(1-L105)-1)/(N105-1),0))</f>
        <v/>
      </c>
      <c r="Q105"/>
      <c r="R105"/>
      <c r="S105"/>
      <c r="T105"/>
      <c r="U105" s="2" t="str">
        <f>IF(S105="","",IF(AND(J105&gt;=coeff!$D$4,(R105*S105-1)&gt;=0.05),coeff!$D$3/coeff!$D$15*(R105*S105-1)/(S105-1),0))</f>
        <v/>
      </c>
      <c r="V105" s="2" t="str">
        <f>IF(T105="","",IF(AND(J105&gt;=coeff!$D$4,(T105*(1-R105)-1)&gt;=0.05),coeff!$D$3/coeff!$D$15*(T105*(1-R105)-1)/(T105-1),0))</f>
        <v/>
      </c>
      <c r="W105"/>
      <c r="X105"/>
      <c r="Y105"/>
      <c r="Z105"/>
      <c r="AA105" s="2" t="str">
        <f>IF(Y105="","",IF(AND(J105&gt;=coeff!$D$4,(X105*Y105-1)&gt;=0.05),coeff!$D$3/coeff!$D$19*(X105*Y105-1)/(Y105-1),0))</f>
        <v/>
      </c>
      <c r="AB105" s="2" t="str">
        <f>IF(Z105="","",IF(AND(J105&gt;=coeff!$D$4,(Z105*(1-X105)-1)&gt;=0.05),coeff!$D$3/coeff!$D$19*(Z105*(1-X105)-1)/(Z105-1),0))</f>
        <v/>
      </c>
    </row>
    <row r="106" spans="1:28" x14ac:dyDescent="0.25">
      <c r="A106"/>
      <c r="B106"/>
      <c r="C106"/>
      <c r="D106"/>
      <c r="E106"/>
      <c r="F106"/>
      <c r="G106" s="2" t="str">
        <f>IF(E106="","",IF(AND(J106&gt;=coeff!$D$4,(D106*E106-1)&gt;=0.05),coeff!$D$3/coeff!$D$7*(D106*E106-1)/(E106-1),0))</f>
        <v/>
      </c>
      <c r="H106" s="2" t="str">
        <f>IF(F106="","",IF(AND(J106&gt;=coeff!$D$4,(F106*(1-D106)-1)&gt;=0.05),coeff!$D$3/coeff!$D$7*(F106*(1-D106)-1)/(F106-1),0))</f>
        <v/>
      </c>
      <c r="I106"/>
      <c r="J106"/>
      <c r="K106"/>
      <c r="L106"/>
      <c r="M106"/>
      <c r="N106"/>
      <c r="O106" s="2" t="str">
        <f>IF(M106="","",IF(AND(J106&gt;=coeff!$D$4,(L106*M106-1)&gt;=0.05),coeff!$D$3/coeff!$D$11*(L106*M106-1)/(M106-1),0))</f>
        <v/>
      </c>
      <c r="P106" s="2" t="str">
        <f>IF(N106="","",IF(AND(J106&gt;=coeff!$D$4,(N106*(1-L106)-1)&gt;=0.05),coeff!$D$3/coeff!$D$11*(N106*(1-L106)-1)/(N106-1),0))</f>
        <v/>
      </c>
      <c r="Q106"/>
      <c r="R106"/>
      <c r="S106"/>
      <c r="T106"/>
      <c r="U106" s="2" t="str">
        <f>IF(S106="","",IF(AND(J106&gt;=coeff!$D$4,(R106*S106-1)&gt;=0.05),coeff!$D$3/coeff!$D$15*(R106*S106-1)/(S106-1),0))</f>
        <v/>
      </c>
      <c r="V106" s="2" t="str">
        <f>IF(T106="","",IF(AND(J106&gt;=coeff!$D$4,(T106*(1-R106)-1)&gt;=0.05),coeff!$D$3/coeff!$D$15*(T106*(1-R106)-1)/(T106-1),0))</f>
        <v/>
      </c>
      <c r="W106"/>
      <c r="X106"/>
      <c r="Y106"/>
      <c r="Z106"/>
      <c r="AA106" s="2" t="str">
        <f>IF(Y106="","",IF(AND(J106&gt;=coeff!$D$4,(X106*Y106-1)&gt;=0.05),coeff!$D$3/coeff!$D$19*(X106*Y106-1)/(Y106-1),0))</f>
        <v/>
      </c>
      <c r="AB106" s="2" t="str">
        <f>IF(Z106="","",IF(AND(J106&gt;=coeff!$D$4,(Z106*(1-X106)-1)&gt;=0.05),coeff!$D$3/coeff!$D$19*(Z106*(1-X106)-1)/(Z106-1),0))</f>
        <v/>
      </c>
    </row>
    <row r="107" spans="1:28" x14ac:dyDescent="0.25">
      <c r="A107"/>
      <c r="B107"/>
      <c r="C107"/>
      <c r="D107"/>
      <c r="E107"/>
      <c r="F107"/>
      <c r="G107" s="2" t="str">
        <f>IF(E107="","",IF(AND(J107&gt;=coeff!$D$4,(D107*E107-1)&gt;=0.05),coeff!$D$3/coeff!$D$7*(D107*E107-1)/(E107-1),0))</f>
        <v/>
      </c>
      <c r="H107" s="2" t="str">
        <f>IF(F107="","",IF(AND(J107&gt;=coeff!$D$4,(F107*(1-D107)-1)&gt;=0.05),coeff!$D$3/coeff!$D$7*(F107*(1-D107)-1)/(F107-1),0))</f>
        <v/>
      </c>
      <c r="I107"/>
      <c r="J107"/>
      <c r="K107"/>
      <c r="L107"/>
      <c r="M107"/>
      <c r="N107"/>
      <c r="O107" s="2" t="str">
        <f>IF(M107="","",IF(AND(J107&gt;=coeff!$D$4,(L107*M107-1)&gt;=0.05),coeff!$D$3/coeff!$D$11*(L107*M107-1)/(M107-1),0))</f>
        <v/>
      </c>
      <c r="P107" s="2" t="str">
        <f>IF(N107="","",IF(AND(J107&gt;=coeff!$D$4,(N107*(1-L107)-1)&gt;=0.05),coeff!$D$3/coeff!$D$11*(N107*(1-L107)-1)/(N107-1),0))</f>
        <v/>
      </c>
      <c r="Q107"/>
      <c r="R107"/>
      <c r="S107"/>
      <c r="T107"/>
      <c r="U107" s="2" t="str">
        <f>IF(S107="","",IF(AND(J107&gt;=coeff!$D$4,(R107*S107-1)&gt;=0.05),coeff!$D$3/coeff!$D$15*(R107*S107-1)/(S107-1),0))</f>
        <v/>
      </c>
      <c r="V107" s="2" t="str">
        <f>IF(T107="","",IF(AND(J107&gt;=coeff!$D$4,(T107*(1-R107)-1)&gt;=0.05),coeff!$D$3/coeff!$D$15*(T107*(1-R107)-1)/(T107-1),0))</f>
        <v/>
      </c>
      <c r="W107"/>
      <c r="X107"/>
      <c r="Y107"/>
      <c r="Z107"/>
      <c r="AA107" s="2" t="str">
        <f>IF(Y107="","",IF(AND(J107&gt;=coeff!$D$4,(X107*Y107-1)&gt;=0.05),coeff!$D$3/coeff!$D$19*(X107*Y107-1)/(Y107-1),0))</f>
        <v/>
      </c>
      <c r="AB107" s="2" t="str">
        <f>IF(Z107="","",IF(AND(J107&gt;=coeff!$D$4,(Z107*(1-X107)-1)&gt;=0.05),coeff!$D$3/coeff!$D$19*(Z107*(1-X107)-1)/(Z107-1),0))</f>
        <v/>
      </c>
    </row>
    <row r="108" spans="1:28" x14ac:dyDescent="0.25">
      <c r="A108"/>
      <c r="B108"/>
      <c r="C108"/>
      <c r="D108"/>
      <c r="E108"/>
      <c r="F108"/>
      <c r="G108" s="2" t="str">
        <f>IF(E108="","",IF(AND(J108&gt;=coeff!$D$4,(D108*E108-1)&gt;=0.05),coeff!$D$3/coeff!$D$7*(D108*E108-1)/(E108-1),0))</f>
        <v/>
      </c>
      <c r="H108" s="2" t="str">
        <f>IF(F108="","",IF(AND(J108&gt;=coeff!$D$4,(F108*(1-D108)-1)&gt;=0.05),coeff!$D$3/coeff!$D$7*(F108*(1-D108)-1)/(F108-1),0))</f>
        <v/>
      </c>
      <c r="I108"/>
      <c r="J108"/>
      <c r="K108"/>
      <c r="L108"/>
      <c r="M108"/>
      <c r="N108"/>
      <c r="O108" s="2" t="str">
        <f>IF(M108="","",IF(AND(J108&gt;=coeff!$D$4,(L108*M108-1)&gt;=0.05),coeff!$D$3/coeff!$D$11*(L108*M108-1)/(M108-1),0))</f>
        <v/>
      </c>
      <c r="P108" s="2" t="str">
        <f>IF(N108="","",IF(AND(J108&gt;=coeff!$D$4,(N108*(1-L108)-1)&gt;=0.05),coeff!$D$3/coeff!$D$11*(N108*(1-L108)-1)/(N108-1),0))</f>
        <v/>
      </c>
      <c r="Q108"/>
      <c r="R108"/>
      <c r="S108"/>
      <c r="T108"/>
      <c r="U108" s="2" t="str">
        <f>IF(S108="","",IF(AND(J108&gt;=coeff!$D$4,(R108*S108-1)&gt;=0.05),coeff!$D$3/coeff!$D$15*(R108*S108-1)/(S108-1),0))</f>
        <v/>
      </c>
      <c r="V108" s="2" t="str">
        <f>IF(T108="","",IF(AND(J108&gt;=coeff!$D$4,(T108*(1-R108)-1)&gt;=0.05),coeff!$D$3/coeff!$D$15*(T108*(1-R108)-1)/(T108-1),0))</f>
        <v/>
      </c>
      <c r="W108"/>
      <c r="X108"/>
      <c r="Y108"/>
      <c r="Z108"/>
      <c r="AA108" s="2" t="str">
        <f>IF(Y108="","",IF(AND(J108&gt;=coeff!$D$4,(X108*Y108-1)&gt;=0.05),coeff!$D$3/coeff!$D$19*(X108*Y108-1)/(Y108-1),0))</f>
        <v/>
      </c>
      <c r="AB108" s="2" t="str">
        <f>IF(Z108="","",IF(AND(J108&gt;=coeff!$D$4,(Z108*(1-X108)-1)&gt;=0.05),coeff!$D$3/coeff!$D$19*(Z108*(1-X108)-1)/(Z108-1),0))</f>
        <v/>
      </c>
    </row>
    <row r="109" spans="1:28" x14ac:dyDescent="0.25">
      <c r="A109"/>
      <c r="B109"/>
      <c r="C109"/>
      <c r="D109"/>
      <c r="E109"/>
      <c r="F109"/>
      <c r="G109" s="2" t="str">
        <f>IF(E109="","",IF(AND(J109&gt;=coeff!$D$4,(D109*E109-1)&gt;=0.05),coeff!$D$3/coeff!$D$7*(D109*E109-1)/(E109-1),0))</f>
        <v/>
      </c>
      <c r="H109" s="2" t="str">
        <f>IF(F109="","",IF(AND(J109&gt;=coeff!$D$4,(F109*(1-D109)-1)&gt;=0.05),coeff!$D$3/coeff!$D$7*(F109*(1-D109)-1)/(F109-1),0))</f>
        <v/>
      </c>
      <c r="I109"/>
      <c r="J109"/>
      <c r="K109"/>
      <c r="L109"/>
      <c r="M109"/>
      <c r="N109"/>
      <c r="O109" s="2" t="str">
        <f>IF(M109="","",IF(AND(J109&gt;=coeff!$D$4,(L109*M109-1)&gt;=0.05),coeff!$D$3/coeff!$D$11*(L109*M109-1)/(M109-1),0))</f>
        <v/>
      </c>
      <c r="P109" s="2" t="str">
        <f>IF(N109="","",IF(AND(J109&gt;=coeff!$D$4,(N109*(1-L109)-1)&gt;=0.05),coeff!$D$3/coeff!$D$11*(N109*(1-L109)-1)/(N109-1),0))</f>
        <v/>
      </c>
      <c r="Q109"/>
      <c r="R109"/>
      <c r="S109"/>
      <c r="T109"/>
      <c r="U109" s="2" t="str">
        <f>IF(S109="","",IF(AND(J109&gt;=coeff!$D$4,(R109*S109-1)&gt;=0.05),coeff!$D$3/coeff!$D$15*(R109*S109-1)/(S109-1),0))</f>
        <v/>
      </c>
      <c r="V109" s="2" t="str">
        <f>IF(T109="","",IF(AND(J109&gt;=coeff!$D$4,(T109*(1-R109)-1)&gt;=0.05),coeff!$D$3/coeff!$D$15*(T109*(1-R109)-1)/(T109-1),0))</f>
        <v/>
      </c>
      <c r="W109"/>
      <c r="X109"/>
      <c r="Y109"/>
      <c r="Z109"/>
      <c r="AA109" s="2" t="str">
        <f>IF(Y109="","",IF(AND(J109&gt;=coeff!$D$4,(X109*Y109-1)&gt;=0.05),coeff!$D$3/coeff!$D$19*(X109*Y109-1)/(Y109-1),0))</f>
        <v/>
      </c>
      <c r="AB109" s="2" t="str">
        <f>IF(Z109="","",IF(AND(J109&gt;=coeff!$D$4,(Z109*(1-X109)-1)&gt;=0.05),coeff!$D$3/coeff!$D$19*(Z109*(1-X109)-1)/(Z109-1),0))</f>
        <v/>
      </c>
    </row>
    <row r="110" spans="1:28" x14ac:dyDescent="0.25">
      <c r="A110"/>
      <c r="B110"/>
      <c r="C110"/>
      <c r="D110"/>
      <c r="E110"/>
      <c r="F110"/>
      <c r="G110" s="2" t="str">
        <f>IF(E110="","",IF(AND(J110&gt;=coeff!$D$4,(D110*E110-1)&gt;=0.05),coeff!$D$3/coeff!$D$7*(D110*E110-1)/(E110-1),0))</f>
        <v/>
      </c>
      <c r="H110" s="2" t="str">
        <f>IF(F110="","",IF(AND(J110&gt;=coeff!$D$4,(F110*(1-D110)-1)&gt;=0.05),coeff!$D$3/coeff!$D$7*(F110*(1-D110)-1)/(F110-1),0))</f>
        <v/>
      </c>
      <c r="I110"/>
      <c r="J110"/>
      <c r="K110"/>
      <c r="L110"/>
      <c r="M110"/>
      <c r="N110"/>
      <c r="O110" s="2" t="str">
        <f>IF(M110="","",IF(AND(J110&gt;=coeff!$D$4,(L110*M110-1)&gt;=0.05),coeff!$D$3/coeff!$D$11*(L110*M110-1)/(M110-1),0))</f>
        <v/>
      </c>
      <c r="P110" s="2" t="str">
        <f>IF(N110="","",IF(AND(J110&gt;=coeff!$D$4,(N110*(1-L110)-1)&gt;=0.05),coeff!$D$3/coeff!$D$11*(N110*(1-L110)-1)/(N110-1),0))</f>
        <v/>
      </c>
      <c r="Q110"/>
      <c r="R110"/>
      <c r="S110"/>
      <c r="T110"/>
      <c r="U110" s="2" t="str">
        <f>IF(S110="","",IF(AND(J110&gt;=coeff!$D$4,(R110*S110-1)&gt;=0.05),coeff!$D$3/coeff!$D$15*(R110*S110-1)/(S110-1),0))</f>
        <v/>
      </c>
      <c r="V110" s="2" t="str">
        <f>IF(T110="","",IF(AND(J110&gt;=coeff!$D$4,(T110*(1-R110)-1)&gt;=0.05),coeff!$D$3/coeff!$D$15*(T110*(1-R110)-1)/(T110-1),0))</f>
        <v/>
      </c>
      <c r="W110"/>
      <c r="X110"/>
      <c r="Y110"/>
      <c r="Z110"/>
      <c r="AA110" s="2" t="str">
        <f>IF(Y110="","",IF(AND(J110&gt;=coeff!$D$4,(X110*Y110-1)&gt;=0.05),coeff!$D$3/coeff!$D$19*(X110*Y110-1)/(Y110-1),0))</f>
        <v/>
      </c>
      <c r="AB110" s="2" t="str">
        <f>IF(Z110="","",IF(AND(J110&gt;=coeff!$D$4,(Z110*(1-X110)-1)&gt;=0.05),coeff!$D$3/coeff!$D$19*(Z110*(1-X110)-1)/(Z110-1),0))</f>
        <v/>
      </c>
    </row>
    <row r="111" spans="1:28" x14ac:dyDescent="0.25">
      <c r="A111"/>
      <c r="B111"/>
      <c r="C111"/>
      <c r="D111"/>
      <c r="E111"/>
      <c r="F111"/>
      <c r="G111" s="2" t="str">
        <f>IF(E111="","",IF(AND(J111&gt;=coeff!$D$4,(D111*E111-1)&gt;=0.05),coeff!$D$3/coeff!$D$7*(D111*E111-1)/(E111-1),0))</f>
        <v/>
      </c>
      <c r="H111" s="2" t="str">
        <f>IF(F111="","",IF(AND(J111&gt;=coeff!$D$4,(F111*(1-D111)-1)&gt;=0.05),coeff!$D$3/coeff!$D$7*(F111*(1-D111)-1)/(F111-1),0))</f>
        <v/>
      </c>
      <c r="I111"/>
      <c r="J111"/>
      <c r="K111"/>
      <c r="L111"/>
      <c r="M111"/>
      <c r="N111"/>
      <c r="O111" s="2" t="str">
        <f>IF(M111="","",IF(AND(J111&gt;=coeff!$D$4,(L111*M111-1)&gt;=0.05),coeff!$D$3/coeff!$D$11*(L111*M111-1)/(M111-1),0))</f>
        <v/>
      </c>
      <c r="P111" s="2" t="str">
        <f>IF(N111="","",IF(AND(J111&gt;=coeff!$D$4,(N111*(1-L111)-1)&gt;=0.05),coeff!$D$3/coeff!$D$11*(N111*(1-L111)-1)/(N111-1),0))</f>
        <v/>
      </c>
      <c r="Q111"/>
      <c r="R111"/>
      <c r="S111"/>
      <c r="T111"/>
      <c r="U111" s="2" t="str">
        <f>IF(S111="","",IF(AND(J111&gt;=coeff!$D$4,(R111*S111-1)&gt;=0.05),coeff!$D$3/coeff!$D$15*(R111*S111-1)/(S111-1),0))</f>
        <v/>
      </c>
      <c r="V111" s="2" t="str">
        <f>IF(T111="","",IF(AND(J111&gt;=coeff!$D$4,(T111*(1-R111)-1)&gt;=0.05),coeff!$D$3/coeff!$D$15*(T111*(1-R111)-1)/(T111-1),0))</f>
        <v/>
      </c>
      <c r="W111"/>
      <c r="X111"/>
      <c r="Y111"/>
      <c r="Z111"/>
      <c r="AA111" s="2" t="str">
        <f>IF(Y111="","",IF(AND(J111&gt;=coeff!$D$4,(X111*Y111-1)&gt;=0.05),coeff!$D$3/coeff!$D$19*(X111*Y111-1)/(Y111-1),0))</f>
        <v/>
      </c>
      <c r="AB111" s="2" t="str">
        <f>IF(Z111="","",IF(AND(J111&gt;=coeff!$D$4,(Z111*(1-X111)-1)&gt;=0.05),coeff!$D$3/coeff!$D$19*(Z111*(1-X111)-1)/(Z111-1),0))</f>
        <v/>
      </c>
    </row>
    <row r="112" spans="1:28" x14ac:dyDescent="0.25">
      <c r="A112"/>
      <c r="B112"/>
      <c r="C112"/>
      <c r="D112"/>
      <c r="E112"/>
      <c r="F112"/>
      <c r="G112" s="2" t="str">
        <f>IF(E112="","",IF(AND(J112&gt;=coeff!$D$4,(D112*E112-1)&gt;=0.05),coeff!$D$3/coeff!$D$7*(D112*E112-1)/(E112-1),0))</f>
        <v/>
      </c>
      <c r="H112" s="2" t="str">
        <f>IF(F112="","",IF(AND(J112&gt;=coeff!$D$4,(F112*(1-D112)-1)&gt;=0.05),coeff!$D$3/coeff!$D$7*(F112*(1-D112)-1)/(F112-1),0))</f>
        <v/>
      </c>
      <c r="I112"/>
      <c r="J112"/>
      <c r="K112"/>
      <c r="L112"/>
      <c r="M112"/>
      <c r="N112"/>
      <c r="O112" s="2" t="str">
        <f>IF(M112="","",IF(AND(J112&gt;=coeff!$D$4,(L112*M112-1)&gt;=0.05),coeff!$D$3/coeff!$D$11*(L112*M112-1)/(M112-1),0))</f>
        <v/>
      </c>
      <c r="P112" s="2" t="str">
        <f>IF(N112="","",IF(AND(J112&gt;=coeff!$D$4,(N112*(1-L112)-1)&gt;=0.05),coeff!$D$3/coeff!$D$11*(N112*(1-L112)-1)/(N112-1),0))</f>
        <v/>
      </c>
      <c r="Q112"/>
      <c r="R112"/>
      <c r="S112"/>
      <c r="T112"/>
      <c r="U112" s="2" t="str">
        <f>IF(S112="","",IF(AND(J112&gt;=coeff!$D$4,(R112*S112-1)&gt;=0.05),coeff!$D$3/coeff!$D$15*(R112*S112-1)/(S112-1),0))</f>
        <v/>
      </c>
      <c r="V112" s="2" t="str">
        <f>IF(T112="","",IF(AND(J112&gt;=coeff!$D$4,(T112*(1-R112)-1)&gt;=0.05),coeff!$D$3/coeff!$D$15*(T112*(1-R112)-1)/(T112-1),0))</f>
        <v/>
      </c>
      <c r="W112"/>
      <c r="X112"/>
      <c r="Y112"/>
      <c r="Z112"/>
      <c r="AA112" s="2" t="str">
        <f>IF(Y112="","",IF(AND(J112&gt;=coeff!$D$4,(X112*Y112-1)&gt;=0.05),coeff!$D$3/coeff!$D$19*(X112*Y112-1)/(Y112-1),0))</f>
        <v/>
      </c>
      <c r="AB112" s="2" t="str">
        <f>IF(Z112="","",IF(AND(J112&gt;=coeff!$D$4,(Z112*(1-X112)-1)&gt;=0.05),coeff!$D$3/coeff!$D$19*(Z112*(1-X112)-1)/(Z112-1),0))</f>
        <v/>
      </c>
    </row>
    <row r="113" spans="1:28" x14ac:dyDescent="0.25">
      <c r="A113"/>
      <c r="B113"/>
      <c r="C113"/>
      <c r="D113"/>
      <c r="E113"/>
      <c r="F113"/>
      <c r="G113" s="2" t="str">
        <f>IF(E113="","",IF(AND(J113&gt;=coeff!$D$4,(D113*E113-1)&gt;=0.05),coeff!$D$3/coeff!$D$7*(D113*E113-1)/(E113-1),0))</f>
        <v/>
      </c>
      <c r="H113" s="2" t="str">
        <f>IF(F113="","",IF(AND(J113&gt;=coeff!$D$4,(F113*(1-D113)-1)&gt;=0.05),coeff!$D$3/coeff!$D$7*(F113*(1-D113)-1)/(F113-1),0))</f>
        <v/>
      </c>
      <c r="I113"/>
      <c r="J113"/>
      <c r="K113"/>
      <c r="L113"/>
      <c r="M113"/>
      <c r="N113"/>
      <c r="O113" s="2" t="str">
        <f>IF(M113="","",IF(AND(J113&gt;=coeff!$D$4,(L113*M113-1)&gt;=0.05),coeff!$D$3/coeff!$D$11*(L113*M113-1)/(M113-1),0))</f>
        <v/>
      </c>
      <c r="P113" s="2" t="str">
        <f>IF(N113="","",IF(AND(J113&gt;=coeff!$D$4,(N113*(1-L113)-1)&gt;=0.05),coeff!$D$3/coeff!$D$11*(N113*(1-L113)-1)/(N113-1),0))</f>
        <v/>
      </c>
      <c r="Q113"/>
      <c r="R113"/>
      <c r="S113"/>
      <c r="T113"/>
      <c r="U113" s="2" t="str">
        <f>IF(S113="","",IF(AND(J113&gt;=coeff!$D$4,(R113*S113-1)&gt;=0.05),coeff!$D$3/coeff!$D$15*(R113*S113-1)/(S113-1),0))</f>
        <v/>
      </c>
      <c r="V113" s="2" t="str">
        <f>IF(T113="","",IF(AND(J113&gt;=coeff!$D$4,(T113*(1-R113)-1)&gt;=0.05),coeff!$D$3/coeff!$D$15*(T113*(1-R113)-1)/(T113-1),0))</f>
        <v/>
      </c>
      <c r="W113"/>
      <c r="X113"/>
      <c r="Y113"/>
      <c r="Z113"/>
      <c r="AA113" s="2" t="str">
        <f>IF(Y113="","",IF(AND(J113&gt;=coeff!$D$4,(X113*Y113-1)&gt;=0.05),coeff!$D$3/coeff!$D$19*(X113*Y113-1)/(Y113-1),0))</f>
        <v/>
      </c>
      <c r="AB113" s="2" t="str">
        <f>IF(Z113="","",IF(AND(J113&gt;=coeff!$D$4,(Z113*(1-X113)-1)&gt;=0.05),coeff!$D$3/coeff!$D$19*(Z113*(1-X113)-1)/(Z113-1),0))</f>
        <v/>
      </c>
    </row>
    <row r="114" spans="1:28" x14ac:dyDescent="0.25">
      <c r="A114"/>
      <c r="B114"/>
      <c r="C114"/>
      <c r="D114"/>
      <c r="E114"/>
      <c r="F114"/>
      <c r="G114" s="2" t="str">
        <f>IF(E114="","",IF(AND(J114&gt;=coeff!$D$4,(D114*E114-1)&gt;=0.05),coeff!$D$3/coeff!$D$7*(D114*E114-1)/(E114-1),0))</f>
        <v/>
      </c>
      <c r="H114" s="2" t="str">
        <f>IF(F114="","",IF(AND(J114&gt;=coeff!$D$4,(F114*(1-D114)-1)&gt;=0.05),coeff!$D$3/coeff!$D$7*(F114*(1-D114)-1)/(F114-1),0))</f>
        <v/>
      </c>
      <c r="I114"/>
      <c r="J114"/>
      <c r="K114"/>
      <c r="L114"/>
      <c r="M114"/>
      <c r="N114"/>
      <c r="O114" s="2" t="str">
        <f>IF(M114="","",IF(AND(J114&gt;=coeff!$D$4,(L114*M114-1)&gt;=0.05),coeff!$D$3/coeff!$D$11*(L114*M114-1)/(M114-1),0))</f>
        <v/>
      </c>
      <c r="P114" s="2" t="str">
        <f>IF(N114="","",IF(AND(J114&gt;=coeff!$D$4,(N114*(1-L114)-1)&gt;=0.05),coeff!$D$3/coeff!$D$11*(N114*(1-L114)-1)/(N114-1),0))</f>
        <v/>
      </c>
      <c r="Q114"/>
      <c r="R114"/>
      <c r="S114"/>
      <c r="T114"/>
      <c r="U114" s="2" t="str">
        <f>IF(S114="","",IF(AND(J114&gt;=coeff!$D$4,(R114*S114-1)&gt;=0.05),coeff!$D$3/coeff!$D$15*(R114*S114-1)/(S114-1),0))</f>
        <v/>
      </c>
      <c r="V114" s="2" t="str">
        <f>IF(T114="","",IF(AND(J114&gt;=coeff!$D$4,(T114*(1-R114)-1)&gt;=0.05),coeff!$D$3/coeff!$D$15*(T114*(1-R114)-1)/(T114-1),0))</f>
        <v/>
      </c>
      <c r="W114"/>
      <c r="X114"/>
      <c r="Y114"/>
      <c r="Z114"/>
      <c r="AA114" s="2" t="str">
        <f>IF(Y114="","",IF(AND(J114&gt;=coeff!$D$4,(X114*Y114-1)&gt;=0.05),coeff!$D$3/coeff!$D$19*(X114*Y114-1)/(Y114-1),0))</f>
        <v/>
      </c>
      <c r="AB114" s="2" t="str">
        <f>IF(Z114="","",IF(AND(J114&gt;=coeff!$D$4,(Z114*(1-X114)-1)&gt;=0.05),coeff!$D$3/coeff!$D$19*(Z114*(1-X114)-1)/(Z114-1),0))</f>
        <v/>
      </c>
    </row>
    <row r="115" spans="1:28" x14ac:dyDescent="0.25">
      <c r="A115"/>
      <c r="B115"/>
      <c r="C115"/>
      <c r="D115"/>
      <c r="E115"/>
      <c r="F115"/>
      <c r="G115" s="2" t="str">
        <f>IF(E115="","",IF(AND(J115&gt;=coeff!$D$4,(D115*E115-1)&gt;=0.05),coeff!$D$3/coeff!$D$7*(D115*E115-1)/(E115-1),0))</f>
        <v/>
      </c>
      <c r="H115" s="2" t="str">
        <f>IF(F115="","",IF(AND(J115&gt;=coeff!$D$4,(F115*(1-D115)-1)&gt;=0.05),coeff!$D$3/coeff!$D$7*(F115*(1-D115)-1)/(F115-1),0))</f>
        <v/>
      </c>
      <c r="I115"/>
      <c r="J115"/>
      <c r="K115"/>
      <c r="L115"/>
      <c r="M115"/>
      <c r="N115"/>
      <c r="O115" s="2" t="str">
        <f>IF(M115="","",IF(AND(J115&gt;=coeff!$D$4,(L115*M115-1)&gt;=0.05),coeff!$D$3/coeff!$D$11*(L115*M115-1)/(M115-1),0))</f>
        <v/>
      </c>
      <c r="P115" s="2" t="str">
        <f>IF(N115="","",IF(AND(J115&gt;=coeff!$D$4,(N115*(1-L115)-1)&gt;=0.05),coeff!$D$3/coeff!$D$11*(N115*(1-L115)-1)/(N115-1),0))</f>
        <v/>
      </c>
      <c r="Q115"/>
      <c r="R115"/>
      <c r="S115"/>
      <c r="T115"/>
      <c r="U115" s="2" t="str">
        <f>IF(S115="","",IF(AND(J115&gt;=coeff!$D$4,(R115*S115-1)&gt;=0.05),coeff!$D$3/coeff!$D$15*(R115*S115-1)/(S115-1),0))</f>
        <v/>
      </c>
      <c r="V115" s="2" t="str">
        <f>IF(T115="","",IF(AND(J115&gt;=coeff!$D$4,(T115*(1-R115)-1)&gt;=0.05),coeff!$D$3/coeff!$D$15*(T115*(1-R115)-1)/(T115-1),0))</f>
        <v/>
      </c>
      <c r="W115"/>
      <c r="X115"/>
      <c r="Y115"/>
      <c r="Z115"/>
      <c r="AA115" s="2" t="str">
        <f>IF(Y115="","",IF(AND(J115&gt;=coeff!$D$4,(X115*Y115-1)&gt;=0.05),coeff!$D$3/coeff!$D$19*(X115*Y115-1)/(Y115-1),0))</f>
        <v/>
      </c>
      <c r="AB115" s="2" t="str">
        <f>IF(Z115="","",IF(AND(J115&gt;=coeff!$D$4,(Z115*(1-X115)-1)&gt;=0.05),coeff!$D$3/coeff!$D$19*(Z115*(1-X115)-1)/(Z115-1),0))</f>
        <v/>
      </c>
    </row>
    <row r="116" spans="1:28" x14ac:dyDescent="0.25">
      <c r="A116"/>
      <c r="B116"/>
      <c r="C116"/>
      <c r="D116"/>
      <c r="E116"/>
      <c r="F116"/>
      <c r="G116" s="2" t="str">
        <f>IF(E116="","",IF(AND(J116&gt;=coeff!$D$4,(D116*E116-1)&gt;=0.05),coeff!$D$3/coeff!$D$7*(D116*E116-1)/(E116-1),0))</f>
        <v/>
      </c>
      <c r="H116" s="2" t="str">
        <f>IF(F116="","",IF(AND(J116&gt;=coeff!$D$4,(F116*(1-D116)-1)&gt;=0.05),coeff!$D$3/coeff!$D$7*(F116*(1-D116)-1)/(F116-1),0))</f>
        <v/>
      </c>
      <c r="I116"/>
      <c r="J116"/>
      <c r="K116"/>
      <c r="L116"/>
      <c r="M116"/>
      <c r="N116"/>
      <c r="O116" s="2" t="str">
        <f>IF(M116="","",IF(AND(J116&gt;=coeff!$D$4,(L116*M116-1)&gt;=0.05),coeff!$D$3/coeff!$D$11*(L116*M116-1)/(M116-1),0))</f>
        <v/>
      </c>
      <c r="P116" s="2" t="str">
        <f>IF(N116="","",IF(AND(J116&gt;=coeff!$D$4,(N116*(1-L116)-1)&gt;=0.05),coeff!$D$3/coeff!$D$11*(N116*(1-L116)-1)/(N116-1),0))</f>
        <v/>
      </c>
      <c r="Q116"/>
      <c r="R116"/>
      <c r="S116"/>
      <c r="T116"/>
      <c r="U116" s="2" t="str">
        <f>IF(S116="","",IF(AND(J116&gt;=coeff!$D$4,(R116*S116-1)&gt;=0.05),coeff!$D$3/coeff!$D$15*(R116*S116-1)/(S116-1),0))</f>
        <v/>
      </c>
      <c r="V116" s="2" t="str">
        <f>IF(T116="","",IF(AND(J116&gt;=coeff!$D$4,(T116*(1-R116)-1)&gt;=0.05),coeff!$D$3/coeff!$D$15*(T116*(1-R116)-1)/(T116-1),0))</f>
        <v/>
      </c>
      <c r="W116"/>
      <c r="X116"/>
      <c r="Y116"/>
      <c r="Z116"/>
      <c r="AA116" s="2" t="str">
        <f>IF(Y116="","",IF(AND(J116&gt;=coeff!$D$4,(X116*Y116-1)&gt;=0.05),coeff!$D$3/coeff!$D$19*(X116*Y116-1)/(Y116-1),0))</f>
        <v/>
      </c>
      <c r="AB116" s="2" t="str">
        <f>IF(Z116="","",IF(AND(J116&gt;=coeff!$D$4,(Z116*(1-X116)-1)&gt;=0.05),coeff!$D$3/coeff!$D$19*(Z116*(1-X116)-1)/(Z116-1),0))</f>
        <v/>
      </c>
    </row>
    <row r="117" spans="1:28" x14ac:dyDescent="0.25">
      <c r="A117"/>
      <c r="B117"/>
      <c r="C117"/>
      <c r="D117"/>
      <c r="E117"/>
      <c r="F117"/>
      <c r="G117" s="2" t="str">
        <f>IF(E117="","",IF(AND(J117&gt;=coeff!$D$4,(D117*E117-1)&gt;=0.05),coeff!$D$3/coeff!$D$7*(D117*E117-1)/(E117-1),0))</f>
        <v/>
      </c>
      <c r="H117" s="2" t="str">
        <f>IF(F117="","",IF(AND(J117&gt;=coeff!$D$4,(F117*(1-D117)-1)&gt;=0.05),coeff!$D$3/coeff!$D$7*(F117*(1-D117)-1)/(F117-1),0))</f>
        <v/>
      </c>
      <c r="I117"/>
      <c r="J117"/>
      <c r="K117"/>
      <c r="L117"/>
      <c r="M117"/>
      <c r="N117"/>
      <c r="O117" s="2" t="str">
        <f>IF(M117="","",IF(AND(J117&gt;=coeff!$D$4,(L117*M117-1)&gt;=0.05),coeff!$D$3/coeff!$D$11*(L117*M117-1)/(M117-1),0))</f>
        <v/>
      </c>
      <c r="P117" s="2" t="str">
        <f>IF(N117="","",IF(AND(J117&gt;=coeff!$D$4,(N117*(1-L117)-1)&gt;=0.05),coeff!$D$3/coeff!$D$11*(N117*(1-L117)-1)/(N117-1),0))</f>
        <v/>
      </c>
      <c r="Q117"/>
      <c r="R117"/>
      <c r="S117"/>
      <c r="T117"/>
      <c r="U117" s="2" t="str">
        <f>IF(S117="","",IF(AND(J117&gt;=coeff!$D$4,(R117*S117-1)&gt;=0.05),coeff!$D$3/coeff!$D$15*(R117*S117-1)/(S117-1),0))</f>
        <v/>
      </c>
      <c r="V117" s="2" t="str">
        <f>IF(T117="","",IF(AND(J117&gt;=coeff!$D$4,(T117*(1-R117)-1)&gt;=0.05),coeff!$D$3/coeff!$D$15*(T117*(1-R117)-1)/(T117-1),0))</f>
        <v/>
      </c>
      <c r="W117"/>
      <c r="X117"/>
      <c r="Y117"/>
      <c r="Z117"/>
      <c r="AA117" s="2" t="str">
        <f>IF(Y117="","",IF(AND(J117&gt;=coeff!$D$4,(X117*Y117-1)&gt;=0.05),coeff!$D$3/coeff!$D$19*(X117*Y117-1)/(Y117-1),0))</f>
        <v/>
      </c>
      <c r="AB117" s="2" t="str">
        <f>IF(Z117="","",IF(AND(J117&gt;=coeff!$D$4,(Z117*(1-X117)-1)&gt;=0.05),coeff!$D$3/coeff!$D$19*(Z117*(1-X117)-1)/(Z117-1),0))</f>
        <v/>
      </c>
    </row>
    <row r="118" spans="1:28" x14ac:dyDescent="0.25">
      <c r="A118"/>
      <c r="B118"/>
      <c r="C118"/>
      <c r="D118"/>
      <c r="E118"/>
      <c r="F118"/>
      <c r="G118" s="2" t="str">
        <f>IF(E118="","",IF(AND(J118&gt;=coeff!$D$4,(D118*E118-1)&gt;=0.05),coeff!$D$3/coeff!$D$7*(D118*E118-1)/(E118-1),0))</f>
        <v/>
      </c>
      <c r="H118" s="2" t="str">
        <f>IF(F118="","",IF(AND(J118&gt;=coeff!$D$4,(F118*(1-D118)-1)&gt;=0.05),coeff!$D$3/coeff!$D$7*(F118*(1-D118)-1)/(F118-1),0))</f>
        <v/>
      </c>
      <c r="I118"/>
      <c r="J118"/>
      <c r="K118"/>
      <c r="L118"/>
      <c r="M118"/>
      <c r="N118"/>
      <c r="O118" s="2" t="str">
        <f>IF(M118="","",IF(AND(J118&gt;=coeff!$D$4,(L118*M118-1)&gt;=0.05),coeff!$D$3/coeff!$D$11*(L118*M118-1)/(M118-1),0))</f>
        <v/>
      </c>
      <c r="P118" s="2" t="str">
        <f>IF(N118="","",IF(AND(J118&gt;=coeff!$D$4,(N118*(1-L118)-1)&gt;=0.05),coeff!$D$3/coeff!$D$11*(N118*(1-L118)-1)/(N118-1),0))</f>
        <v/>
      </c>
      <c r="Q118"/>
      <c r="R118"/>
      <c r="S118"/>
      <c r="T118"/>
      <c r="U118" s="2" t="str">
        <f>IF(S118="","",IF(AND(J118&gt;=coeff!$D$4,(R118*S118-1)&gt;=0.05),coeff!$D$3/coeff!$D$15*(R118*S118-1)/(S118-1),0))</f>
        <v/>
      </c>
      <c r="V118" s="2" t="str">
        <f>IF(T118="","",IF(AND(J118&gt;=coeff!$D$4,(T118*(1-R118)-1)&gt;=0.05),coeff!$D$3/coeff!$D$15*(T118*(1-R118)-1)/(T118-1),0))</f>
        <v/>
      </c>
      <c r="W118"/>
      <c r="X118"/>
      <c r="Y118"/>
      <c r="Z118"/>
      <c r="AA118" s="2" t="str">
        <f>IF(Y118="","",IF(AND(J118&gt;=coeff!$D$4,(X118*Y118-1)&gt;=0.05),coeff!$D$3/coeff!$D$19*(X118*Y118-1)/(Y118-1),0))</f>
        <v/>
      </c>
      <c r="AB118" s="2" t="str">
        <f>IF(Z118="","",IF(AND(J118&gt;=coeff!$D$4,(Z118*(1-X118)-1)&gt;=0.05),coeff!$D$3/coeff!$D$19*(Z118*(1-X118)-1)/(Z118-1),0))</f>
        <v/>
      </c>
    </row>
    <row r="119" spans="1:28" x14ac:dyDescent="0.25">
      <c r="A119"/>
      <c r="B119"/>
      <c r="C119"/>
      <c r="D119"/>
      <c r="E119"/>
      <c r="F119"/>
      <c r="G119" s="2" t="str">
        <f>IF(E119="","",IF(AND(J119&gt;=coeff!$D$4,(D119*E119-1)&gt;=0.05),coeff!$D$3/coeff!$D$7*(D119*E119-1)/(E119-1),0))</f>
        <v/>
      </c>
      <c r="H119" s="2" t="str">
        <f>IF(F119="","",IF(AND(J119&gt;=coeff!$D$4,(F119*(1-D119)-1)&gt;=0.05),coeff!$D$3/coeff!$D$7*(F119*(1-D119)-1)/(F119-1),0))</f>
        <v/>
      </c>
      <c r="I119"/>
      <c r="J119"/>
      <c r="K119"/>
      <c r="L119"/>
      <c r="M119"/>
      <c r="N119"/>
      <c r="O119" s="2" t="str">
        <f>IF(M119="","",IF(AND(J119&gt;=coeff!$D$4,(L119*M119-1)&gt;=0.05),coeff!$D$3/coeff!$D$11*(L119*M119-1)/(M119-1),0))</f>
        <v/>
      </c>
      <c r="P119" s="2" t="str">
        <f>IF(N119="","",IF(AND(J119&gt;=coeff!$D$4,(N119*(1-L119)-1)&gt;=0.05),coeff!$D$3/coeff!$D$11*(N119*(1-L119)-1)/(N119-1),0))</f>
        <v/>
      </c>
      <c r="Q119"/>
      <c r="R119"/>
      <c r="S119"/>
      <c r="T119"/>
      <c r="U119" s="2" t="str">
        <f>IF(S119="","",IF(AND(J119&gt;=coeff!$D$4,(R119*S119-1)&gt;=0.05),coeff!$D$3/coeff!$D$15*(R119*S119-1)/(S119-1),0))</f>
        <v/>
      </c>
      <c r="V119" s="2" t="str">
        <f>IF(T119="","",IF(AND(J119&gt;=coeff!$D$4,(T119*(1-R119)-1)&gt;=0.05),coeff!$D$3/coeff!$D$15*(T119*(1-R119)-1)/(T119-1),0))</f>
        <v/>
      </c>
      <c r="W119"/>
      <c r="X119"/>
      <c r="Y119"/>
      <c r="Z119"/>
      <c r="AA119" s="2" t="str">
        <f>IF(Y119="","",IF(AND(J119&gt;=coeff!$D$4,(X119*Y119-1)&gt;=0.05),coeff!$D$3/coeff!$D$19*(X119*Y119-1)/(Y119-1),0))</f>
        <v/>
      </c>
      <c r="AB119" s="2" t="str">
        <f>IF(Z119="","",IF(AND(J119&gt;=coeff!$D$4,(Z119*(1-X119)-1)&gt;=0.05),coeff!$D$3/coeff!$D$19*(Z119*(1-X119)-1)/(Z119-1),0))</f>
        <v/>
      </c>
    </row>
    <row r="120" spans="1:28" x14ac:dyDescent="0.25">
      <c r="A120"/>
      <c r="B120"/>
      <c r="C120"/>
      <c r="D120"/>
      <c r="E120"/>
      <c r="F120"/>
      <c r="G120" s="2" t="str">
        <f>IF(E120="","",IF(AND(J120&gt;=coeff!$D$4,(D120*E120-1)&gt;=0.05),coeff!$D$3/coeff!$D$7*(D120*E120-1)/(E120-1),0))</f>
        <v/>
      </c>
      <c r="H120" s="2" t="str">
        <f>IF(F120="","",IF(AND(J120&gt;=coeff!$D$4,(F120*(1-D120)-1)&gt;=0.05),coeff!$D$3/coeff!$D$7*(F120*(1-D120)-1)/(F120-1),0))</f>
        <v/>
      </c>
      <c r="I120"/>
      <c r="J120"/>
      <c r="K120"/>
      <c r="L120"/>
      <c r="M120"/>
      <c r="N120"/>
      <c r="O120" s="2" t="str">
        <f>IF(M120="","",IF(AND(J120&gt;=coeff!$D$4,(L120*M120-1)&gt;=0.05),coeff!$D$3/coeff!$D$11*(L120*M120-1)/(M120-1),0))</f>
        <v/>
      </c>
      <c r="P120" s="2" t="str">
        <f>IF(N120="","",IF(AND(J120&gt;=coeff!$D$4,(N120*(1-L120)-1)&gt;=0.05),coeff!$D$3/coeff!$D$11*(N120*(1-L120)-1)/(N120-1),0))</f>
        <v/>
      </c>
      <c r="Q120"/>
      <c r="R120"/>
      <c r="S120"/>
      <c r="T120"/>
      <c r="U120" s="2" t="str">
        <f>IF(S120="","",IF(AND(J120&gt;=coeff!$D$4,(R120*S120-1)&gt;=0.05),coeff!$D$3/coeff!$D$15*(R120*S120-1)/(S120-1),0))</f>
        <v/>
      </c>
      <c r="V120" s="2" t="str">
        <f>IF(T120="","",IF(AND(J120&gt;=coeff!$D$4,(T120*(1-R120)-1)&gt;=0.05),coeff!$D$3/coeff!$D$15*(T120*(1-R120)-1)/(T120-1),0))</f>
        <v/>
      </c>
      <c r="W120"/>
      <c r="X120"/>
      <c r="Y120"/>
      <c r="Z120"/>
      <c r="AA120" s="2" t="str">
        <f>IF(Y120="","",IF(AND(J120&gt;=coeff!$D$4,(X120*Y120-1)&gt;=0.05),coeff!$D$3/coeff!$D$19*(X120*Y120-1)/(Y120-1),0))</f>
        <v/>
      </c>
      <c r="AB120" s="2" t="str">
        <f>IF(Z120="","",IF(AND(J120&gt;=coeff!$D$4,(Z120*(1-X120)-1)&gt;=0.05),coeff!$D$3/coeff!$D$19*(Z120*(1-X120)-1)/(Z120-1),0))</f>
        <v/>
      </c>
    </row>
    <row r="121" spans="1:28" x14ac:dyDescent="0.25">
      <c r="A121"/>
      <c r="B121"/>
      <c r="C121"/>
      <c r="D121"/>
      <c r="E121"/>
      <c r="F121"/>
      <c r="I121"/>
      <c r="J121"/>
      <c r="K121"/>
      <c r="L121"/>
      <c r="M121"/>
      <c r="N121"/>
      <c r="Q121"/>
      <c r="R121"/>
      <c r="S121"/>
      <c r="T121"/>
      <c r="W121"/>
      <c r="X121"/>
      <c r="Y121"/>
      <c r="Z121"/>
    </row>
    <row r="122" spans="1:28" x14ac:dyDescent="0.25">
      <c r="A122"/>
      <c r="B122"/>
      <c r="C122"/>
      <c r="D122"/>
      <c r="E122"/>
      <c r="F122"/>
      <c r="I122"/>
      <c r="J122"/>
      <c r="K122"/>
      <c r="L122"/>
      <c r="M122"/>
      <c r="N122"/>
      <c r="Q122"/>
      <c r="R122"/>
      <c r="S122"/>
      <c r="T122"/>
      <c r="W122"/>
      <c r="X122"/>
      <c r="Y122"/>
      <c r="Z122"/>
    </row>
    <row r="123" spans="1:28" x14ac:dyDescent="0.25">
      <c r="A123"/>
      <c r="B123"/>
      <c r="C123"/>
      <c r="D123"/>
      <c r="E123"/>
      <c r="F123"/>
      <c r="I123"/>
      <c r="J123"/>
      <c r="K123"/>
      <c r="L123"/>
      <c r="M123"/>
      <c r="N123"/>
      <c r="Q123"/>
      <c r="R123"/>
      <c r="S123"/>
      <c r="T123"/>
      <c r="W123"/>
      <c r="X123"/>
      <c r="Y123"/>
      <c r="Z123"/>
    </row>
    <row r="124" spans="1:28" x14ac:dyDescent="0.25">
      <c r="A124"/>
      <c r="B124"/>
      <c r="C124"/>
      <c r="D124"/>
      <c r="E124"/>
      <c r="F124"/>
      <c r="I124"/>
      <c r="J124"/>
      <c r="K124"/>
      <c r="L124"/>
      <c r="M124"/>
      <c r="N124"/>
      <c r="Q124"/>
      <c r="R124"/>
      <c r="S124"/>
      <c r="T124"/>
      <c r="W124"/>
      <c r="X124"/>
      <c r="Y124"/>
      <c r="Z124"/>
    </row>
    <row r="125" spans="1:28" x14ac:dyDescent="0.25">
      <c r="A125"/>
      <c r="B125"/>
      <c r="C125"/>
      <c r="D125"/>
      <c r="E125"/>
      <c r="F125"/>
      <c r="I125"/>
      <c r="J125"/>
      <c r="K125"/>
      <c r="L125"/>
      <c r="M125"/>
      <c r="N125"/>
      <c r="Q125"/>
      <c r="R125"/>
      <c r="S125"/>
      <c r="T125"/>
      <c r="W125"/>
      <c r="X125"/>
      <c r="Y125"/>
      <c r="Z125"/>
    </row>
    <row r="126" spans="1:28" x14ac:dyDescent="0.25">
      <c r="A126"/>
      <c r="B126"/>
      <c r="C126"/>
      <c r="D126"/>
      <c r="E126"/>
      <c r="F126"/>
      <c r="I126"/>
      <c r="J126"/>
      <c r="K126"/>
      <c r="L126"/>
      <c r="M126"/>
      <c r="N126"/>
      <c r="Q126"/>
      <c r="R126"/>
      <c r="S126"/>
      <c r="T126"/>
      <c r="W126"/>
      <c r="X126"/>
      <c r="Y126"/>
      <c r="Z126"/>
    </row>
    <row r="127" spans="1:28" x14ac:dyDescent="0.25">
      <c r="A127"/>
      <c r="B127"/>
      <c r="C127"/>
      <c r="D127"/>
      <c r="E127"/>
      <c r="F127"/>
      <c r="I127"/>
      <c r="J127"/>
      <c r="K127"/>
      <c r="L127"/>
      <c r="M127"/>
      <c r="N127"/>
      <c r="Q127"/>
      <c r="R127"/>
      <c r="S127"/>
      <c r="T127"/>
      <c r="W127"/>
      <c r="X127"/>
      <c r="Y127"/>
      <c r="Z127"/>
    </row>
    <row r="128" spans="1:28" x14ac:dyDescent="0.25">
      <c r="A128"/>
      <c r="B128"/>
      <c r="C128"/>
      <c r="D128"/>
      <c r="E128"/>
      <c r="F128"/>
      <c r="I128"/>
      <c r="J128"/>
      <c r="K128"/>
      <c r="L128"/>
      <c r="M128"/>
      <c r="N128"/>
      <c r="Q128"/>
      <c r="R128"/>
      <c r="S128"/>
      <c r="T128"/>
      <c r="W128"/>
      <c r="X128"/>
      <c r="Y128"/>
      <c r="Z128"/>
    </row>
    <row r="129" spans="1:26" x14ac:dyDescent="0.25">
      <c r="A129"/>
      <c r="B129"/>
      <c r="C129"/>
      <c r="D129"/>
      <c r="E129"/>
      <c r="F129"/>
      <c r="I129"/>
      <c r="J129"/>
      <c r="K129"/>
      <c r="L129"/>
      <c r="M129"/>
      <c r="N129"/>
      <c r="Q129"/>
      <c r="R129"/>
      <c r="S129"/>
      <c r="T129"/>
      <c r="W129"/>
      <c r="X129"/>
      <c r="Y129"/>
      <c r="Z129"/>
    </row>
    <row r="130" spans="1:26" x14ac:dyDescent="0.25">
      <c r="A130"/>
      <c r="B130"/>
      <c r="C130"/>
      <c r="D130"/>
      <c r="E130"/>
      <c r="F130"/>
      <c r="I130"/>
      <c r="J130"/>
      <c r="K130"/>
      <c r="L130"/>
      <c r="M130"/>
      <c r="N130"/>
      <c r="Q130"/>
      <c r="R130"/>
      <c r="S130"/>
      <c r="T130"/>
      <c r="W130"/>
      <c r="X130"/>
      <c r="Y130"/>
      <c r="Z130"/>
    </row>
    <row r="131" spans="1:26" x14ac:dyDescent="0.25">
      <c r="A131"/>
      <c r="B131"/>
      <c r="C131"/>
      <c r="D131"/>
      <c r="E131"/>
      <c r="F131"/>
      <c r="I131"/>
      <c r="J131"/>
      <c r="K131"/>
      <c r="L131"/>
      <c r="M131"/>
      <c r="N131"/>
      <c r="Q131"/>
      <c r="R131"/>
      <c r="S131"/>
      <c r="T131"/>
      <c r="W131"/>
      <c r="X131"/>
      <c r="Y131"/>
      <c r="Z131"/>
    </row>
    <row r="132" spans="1:26" x14ac:dyDescent="0.25">
      <c r="A132"/>
      <c r="B132"/>
      <c r="C132"/>
      <c r="D132"/>
      <c r="E132"/>
      <c r="F132"/>
      <c r="I132"/>
      <c r="J132"/>
      <c r="K132"/>
      <c r="L132"/>
      <c r="M132"/>
      <c r="N132"/>
      <c r="Q132"/>
      <c r="R132"/>
      <c r="S132"/>
      <c r="T132"/>
      <c r="W132"/>
      <c r="X132"/>
      <c r="Y132"/>
      <c r="Z132"/>
    </row>
    <row r="133" spans="1:26" x14ac:dyDescent="0.25">
      <c r="A133"/>
      <c r="B133"/>
      <c r="C133"/>
      <c r="D133"/>
      <c r="E133"/>
      <c r="F133"/>
      <c r="I133"/>
      <c r="J133"/>
      <c r="K133"/>
      <c r="L133"/>
      <c r="M133"/>
      <c r="N133"/>
      <c r="Q133"/>
      <c r="R133"/>
      <c r="S133"/>
      <c r="T133"/>
      <c r="W133"/>
      <c r="X133"/>
      <c r="Y133"/>
      <c r="Z133"/>
    </row>
    <row r="134" spans="1:26" x14ac:dyDescent="0.25">
      <c r="A134"/>
      <c r="B134"/>
      <c r="C134"/>
      <c r="D134"/>
      <c r="E134"/>
      <c r="F134"/>
      <c r="I134"/>
      <c r="J134"/>
      <c r="K134"/>
      <c r="L134"/>
      <c r="M134"/>
      <c r="N134"/>
      <c r="Q134"/>
      <c r="R134"/>
      <c r="S134"/>
      <c r="T134"/>
      <c r="W134"/>
      <c r="X134"/>
      <c r="Y134"/>
      <c r="Z134"/>
    </row>
    <row r="135" spans="1:26" x14ac:dyDescent="0.25">
      <c r="A135"/>
      <c r="B135"/>
      <c r="C135"/>
      <c r="D135"/>
      <c r="E135"/>
      <c r="F135"/>
      <c r="I135"/>
      <c r="J135"/>
      <c r="K135"/>
      <c r="L135"/>
      <c r="M135"/>
      <c r="N135"/>
      <c r="Q135"/>
      <c r="R135"/>
      <c r="S135"/>
      <c r="T135"/>
      <c r="W135"/>
      <c r="X135"/>
      <c r="Y135"/>
      <c r="Z135"/>
    </row>
    <row r="136" spans="1:26" x14ac:dyDescent="0.25">
      <c r="A136"/>
      <c r="B136"/>
      <c r="C136"/>
      <c r="D136"/>
      <c r="E136"/>
      <c r="F136"/>
      <c r="I136"/>
      <c r="J136"/>
      <c r="K136"/>
      <c r="L136"/>
      <c r="M136"/>
      <c r="N136"/>
      <c r="Q136"/>
      <c r="R136"/>
      <c r="S136"/>
      <c r="T136"/>
      <c r="W136"/>
      <c r="X136"/>
      <c r="Y136"/>
      <c r="Z136"/>
    </row>
    <row r="137" spans="1:26" x14ac:dyDescent="0.25">
      <c r="A137"/>
      <c r="B137"/>
      <c r="C137"/>
      <c r="D137"/>
      <c r="E137"/>
      <c r="F137"/>
      <c r="I137"/>
      <c r="J137"/>
      <c r="K137"/>
      <c r="L137"/>
      <c r="M137"/>
      <c r="N137"/>
      <c r="Q137"/>
      <c r="R137"/>
      <c r="S137"/>
      <c r="T137"/>
      <c r="W137"/>
      <c r="X137"/>
      <c r="Y137"/>
      <c r="Z137"/>
    </row>
    <row r="138" spans="1:26" x14ac:dyDescent="0.25">
      <c r="A138"/>
      <c r="B138"/>
      <c r="C138"/>
      <c r="D138"/>
      <c r="E138"/>
      <c r="F138"/>
      <c r="I138"/>
      <c r="J138"/>
      <c r="K138"/>
      <c r="L138"/>
      <c r="M138"/>
      <c r="N138"/>
      <c r="Q138"/>
      <c r="R138"/>
      <c r="S138"/>
      <c r="T138"/>
      <c r="W138"/>
      <c r="X138"/>
      <c r="Y138"/>
      <c r="Z138"/>
    </row>
    <row r="139" spans="1:26" x14ac:dyDescent="0.25">
      <c r="A139"/>
      <c r="B139"/>
      <c r="C139"/>
      <c r="D139"/>
      <c r="E139"/>
      <c r="F139"/>
      <c r="I139"/>
      <c r="J139"/>
      <c r="K139"/>
      <c r="L139"/>
      <c r="M139"/>
      <c r="N139"/>
      <c r="Q139"/>
      <c r="R139"/>
      <c r="S139"/>
      <c r="T139"/>
      <c r="W139"/>
      <c r="X139"/>
      <c r="Y139"/>
      <c r="Z139"/>
    </row>
    <row r="140" spans="1:26" x14ac:dyDescent="0.25">
      <c r="A140"/>
      <c r="B140"/>
      <c r="C140"/>
      <c r="D140"/>
      <c r="E140"/>
      <c r="F140"/>
      <c r="I140"/>
      <c r="J140"/>
      <c r="K140"/>
      <c r="L140"/>
      <c r="M140"/>
      <c r="N140"/>
      <c r="Q140"/>
      <c r="R140"/>
      <c r="S140"/>
      <c r="T140"/>
      <c r="W140"/>
      <c r="X140"/>
      <c r="Y140"/>
      <c r="Z140"/>
    </row>
    <row r="141" spans="1:26" x14ac:dyDescent="0.25">
      <c r="A141"/>
      <c r="B141"/>
      <c r="C141"/>
      <c r="D141"/>
      <c r="E141"/>
      <c r="F141"/>
      <c r="I141"/>
      <c r="J141"/>
      <c r="K141"/>
      <c r="L141"/>
      <c r="M141"/>
      <c r="N141"/>
      <c r="Q141"/>
      <c r="R141"/>
      <c r="S141"/>
      <c r="T141"/>
      <c r="W141"/>
      <c r="X141"/>
      <c r="Y141"/>
      <c r="Z141"/>
    </row>
    <row r="142" spans="1:26" x14ac:dyDescent="0.25">
      <c r="A142"/>
      <c r="B142"/>
      <c r="C142"/>
      <c r="D142"/>
      <c r="E142"/>
      <c r="F142"/>
      <c r="I142"/>
      <c r="J142"/>
      <c r="K142"/>
      <c r="L142"/>
      <c r="M142"/>
      <c r="N142"/>
      <c r="Q142"/>
      <c r="R142"/>
      <c r="S142"/>
      <c r="T142"/>
      <c r="W142"/>
      <c r="X142"/>
      <c r="Y142"/>
      <c r="Z142"/>
    </row>
    <row r="143" spans="1:26" x14ac:dyDescent="0.25">
      <c r="A143"/>
      <c r="B143"/>
      <c r="C143"/>
      <c r="D143"/>
      <c r="E143"/>
      <c r="F143"/>
      <c r="I143"/>
      <c r="J143"/>
      <c r="K143"/>
      <c r="L143"/>
      <c r="M143"/>
      <c r="N143"/>
      <c r="Q143"/>
      <c r="R143"/>
      <c r="S143"/>
      <c r="T143"/>
      <c r="W143"/>
      <c r="X143"/>
      <c r="Y143"/>
      <c r="Z143"/>
    </row>
    <row r="144" spans="1:26" x14ac:dyDescent="0.25">
      <c r="A144"/>
      <c r="B144"/>
      <c r="C144"/>
      <c r="D144"/>
      <c r="E144"/>
      <c r="F144"/>
      <c r="I144"/>
      <c r="J144"/>
      <c r="K144"/>
      <c r="L144"/>
      <c r="M144"/>
      <c r="N144"/>
      <c r="Q144"/>
      <c r="R144"/>
      <c r="S144"/>
      <c r="T144"/>
      <c r="W144"/>
      <c r="X144"/>
      <c r="Y144"/>
      <c r="Z144"/>
    </row>
    <row r="145" spans="1:26" x14ac:dyDescent="0.25">
      <c r="A145"/>
      <c r="B145"/>
      <c r="C145"/>
      <c r="D145"/>
      <c r="E145"/>
      <c r="F145"/>
      <c r="I145"/>
      <c r="J145"/>
      <c r="K145"/>
      <c r="L145"/>
      <c r="M145"/>
      <c r="N145"/>
      <c r="Q145"/>
      <c r="R145"/>
      <c r="S145"/>
      <c r="T145"/>
      <c r="W145"/>
      <c r="X145"/>
      <c r="Y145"/>
      <c r="Z145"/>
    </row>
    <row r="146" spans="1:26" x14ac:dyDescent="0.25">
      <c r="A146"/>
      <c r="B146"/>
      <c r="C146"/>
      <c r="D146"/>
      <c r="E146"/>
      <c r="F146"/>
      <c r="I146"/>
      <c r="J146"/>
      <c r="K146"/>
      <c r="L146"/>
      <c r="M146"/>
      <c r="N146"/>
      <c r="Q146"/>
      <c r="R146"/>
      <c r="S146"/>
      <c r="T146"/>
      <c r="W146"/>
      <c r="X146"/>
      <c r="Y146"/>
      <c r="Z146"/>
    </row>
    <row r="147" spans="1:26" x14ac:dyDescent="0.25">
      <c r="A147"/>
      <c r="B147"/>
      <c r="C147"/>
      <c r="D147"/>
      <c r="E147"/>
      <c r="F147"/>
      <c r="I147"/>
      <c r="J147"/>
      <c r="K147"/>
      <c r="L147"/>
      <c r="M147"/>
      <c r="N147"/>
      <c r="Q147"/>
      <c r="R147"/>
      <c r="S147"/>
      <c r="T147"/>
      <c r="W147"/>
      <c r="X147"/>
      <c r="Y147"/>
      <c r="Z147"/>
    </row>
    <row r="148" spans="1:26" x14ac:dyDescent="0.25">
      <c r="A148"/>
      <c r="B148"/>
      <c r="C148"/>
      <c r="D148"/>
      <c r="E148"/>
      <c r="F148"/>
      <c r="I148"/>
      <c r="J148"/>
      <c r="K148"/>
      <c r="L148"/>
      <c r="M148"/>
      <c r="N148"/>
      <c r="Q148"/>
      <c r="R148"/>
      <c r="S148"/>
      <c r="T148"/>
      <c r="W148"/>
      <c r="X148"/>
      <c r="Y148"/>
      <c r="Z148"/>
    </row>
    <row r="149" spans="1:26" x14ac:dyDescent="0.25">
      <c r="A149"/>
      <c r="B149"/>
      <c r="C149"/>
      <c r="D149"/>
      <c r="E149"/>
      <c r="F149"/>
      <c r="I149"/>
      <c r="J149"/>
      <c r="K149"/>
      <c r="L149"/>
      <c r="M149"/>
      <c r="N149"/>
      <c r="Q149"/>
      <c r="R149"/>
      <c r="S149"/>
      <c r="T149"/>
      <c r="W149"/>
      <c r="X149"/>
      <c r="Y149"/>
      <c r="Z149"/>
    </row>
    <row r="150" spans="1:26" x14ac:dyDescent="0.25">
      <c r="A150"/>
      <c r="B150"/>
      <c r="C150"/>
      <c r="D150"/>
      <c r="E150"/>
      <c r="F150"/>
      <c r="I150"/>
      <c r="J150"/>
      <c r="K150"/>
      <c r="L150"/>
      <c r="M150"/>
      <c r="N150"/>
      <c r="Q150"/>
      <c r="R150"/>
      <c r="S150"/>
      <c r="T150"/>
      <c r="W150"/>
      <c r="X150"/>
      <c r="Y150"/>
      <c r="Z150"/>
    </row>
    <row r="151" spans="1:26" x14ac:dyDescent="0.25">
      <c r="A151"/>
      <c r="B151"/>
      <c r="C151"/>
      <c r="D151"/>
      <c r="E151"/>
      <c r="F151"/>
      <c r="I151"/>
      <c r="J151"/>
      <c r="K151"/>
      <c r="L151"/>
      <c r="M151"/>
      <c r="N151"/>
      <c r="Q151"/>
      <c r="R151"/>
      <c r="S151"/>
      <c r="T151"/>
      <c r="W151"/>
      <c r="X151"/>
      <c r="Y151"/>
      <c r="Z151"/>
    </row>
    <row r="152" spans="1:26" x14ac:dyDescent="0.25">
      <c r="A152"/>
      <c r="B152"/>
      <c r="C152"/>
      <c r="D152"/>
      <c r="E152"/>
      <c r="F152"/>
      <c r="I152"/>
      <c r="J152"/>
      <c r="K152"/>
      <c r="L152"/>
      <c r="M152"/>
      <c r="N152"/>
      <c r="Q152"/>
      <c r="R152"/>
      <c r="S152"/>
      <c r="T152"/>
      <c r="W152"/>
      <c r="X152"/>
      <c r="Y152"/>
      <c r="Z152"/>
    </row>
    <row r="153" spans="1:26" x14ac:dyDescent="0.25">
      <c r="A153"/>
      <c r="B153"/>
      <c r="C153"/>
      <c r="D153"/>
      <c r="E153"/>
      <c r="F153"/>
      <c r="I153"/>
      <c r="J153"/>
      <c r="K153"/>
      <c r="L153"/>
      <c r="M153"/>
      <c r="N153"/>
      <c r="Q153"/>
      <c r="R153"/>
      <c r="S153"/>
      <c r="T153"/>
      <c r="W153"/>
      <c r="X153"/>
      <c r="Y153"/>
      <c r="Z153"/>
    </row>
    <row r="154" spans="1:26" x14ac:dyDescent="0.25">
      <c r="A154"/>
      <c r="B154"/>
      <c r="C154"/>
      <c r="D154"/>
      <c r="E154"/>
      <c r="F154"/>
      <c r="I154"/>
      <c r="J154"/>
      <c r="K154"/>
      <c r="L154"/>
      <c r="M154"/>
      <c r="N154"/>
      <c r="Q154"/>
      <c r="R154"/>
      <c r="S154"/>
      <c r="T154"/>
      <c r="W154"/>
      <c r="X154"/>
      <c r="Y154"/>
      <c r="Z154"/>
    </row>
    <row r="155" spans="1:26" x14ac:dyDescent="0.25">
      <c r="A155"/>
      <c r="B155"/>
      <c r="C155"/>
      <c r="D155"/>
      <c r="E155"/>
      <c r="F155"/>
      <c r="I155"/>
      <c r="J155"/>
      <c r="K155"/>
      <c r="L155"/>
      <c r="M155"/>
      <c r="N155"/>
      <c r="Q155"/>
      <c r="R155"/>
      <c r="S155"/>
      <c r="T155"/>
      <c r="W155"/>
      <c r="X155"/>
      <c r="Y155"/>
      <c r="Z155"/>
    </row>
    <row r="156" spans="1:26" x14ac:dyDescent="0.25">
      <c r="A156"/>
      <c r="B156"/>
      <c r="C156"/>
      <c r="D156"/>
      <c r="E156"/>
      <c r="F156"/>
      <c r="I156"/>
      <c r="J156"/>
      <c r="K156"/>
      <c r="L156"/>
      <c r="M156"/>
      <c r="N156"/>
      <c r="Q156"/>
      <c r="R156"/>
      <c r="S156"/>
      <c r="T156"/>
      <c r="W156"/>
      <c r="X156"/>
      <c r="Y156"/>
      <c r="Z156"/>
    </row>
    <row r="157" spans="1:26" x14ac:dyDescent="0.25">
      <c r="A157"/>
      <c r="B157"/>
      <c r="C157"/>
      <c r="D157"/>
      <c r="E157"/>
      <c r="F157"/>
      <c r="I157"/>
      <c r="J157"/>
      <c r="K157"/>
      <c r="L157"/>
      <c r="M157"/>
      <c r="N157"/>
      <c r="Q157"/>
      <c r="R157"/>
      <c r="S157"/>
      <c r="T157"/>
      <c r="W157"/>
      <c r="X157"/>
      <c r="Y157"/>
      <c r="Z157"/>
    </row>
    <row r="158" spans="1:26" x14ac:dyDescent="0.25">
      <c r="A158"/>
      <c r="B158"/>
      <c r="C158"/>
      <c r="D158"/>
      <c r="E158"/>
      <c r="F158"/>
      <c r="I158"/>
      <c r="J158"/>
      <c r="K158"/>
      <c r="L158"/>
      <c r="M158"/>
      <c r="N158"/>
      <c r="Q158"/>
      <c r="R158"/>
      <c r="S158"/>
      <c r="T158"/>
      <c r="W158"/>
      <c r="X158"/>
      <c r="Y158"/>
      <c r="Z158"/>
    </row>
    <row r="159" spans="1:26" x14ac:dyDescent="0.25">
      <c r="A159"/>
      <c r="B159"/>
      <c r="C159"/>
      <c r="D159"/>
      <c r="E159"/>
      <c r="F159"/>
      <c r="I159"/>
      <c r="J159"/>
      <c r="K159"/>
      <c r="L159"/>
      <c r="M159"/>
      <c r="N159"/>
      <c r="Q159"/>
      <c r="R159"/>
      <c r="S159"/>
      <c r="T159"/>
      <c r="W159"/>
      <c r="X159"/>
      <c r="Y159"/>
      <c r="Z159"/>
    </row>
    <row r="160" spans="1:26" x14ac:dyDescent="0.25">
      <c r="A160"/>
      <c r="B160"/>
      <c r="C160"/>
      <c r="D160"/>
      <c r="E160"/>
      <c r="F160"/>
      <c r="I160"/>
      <c r="J160"/>
      <c r="K160"/>
      <c r="L160"/>
      <c r="M160"/>
      <c r="N160"/>
      <c r="Q160"/>
      <c r="R160"/>
      <c r="S160"/>
      <c r="T160"/>
      <c r="W160"/>
      <c r="X160"/>
      <c r="Y160"/>
      <c r="Z160"/>
    </row>
    <row r="161" spans="1:26" x14ac:dyDescent="0.25">
      <c r="A161"/>
      <c r="B161"/>
      <c r="C161"/>
      <c r="D161"/>
      <c r="E161"/>
      <c r="F161"/>
      <c r="I161"/>
      <c r="J161"/>
      <c r="K161"/>
      <c r="L161"/>
      <c r="M161"/>
      <c r="N161"/>
      <c r="Q161"/>
      <c r="R161"/>
      <c r="S161"/>
      <c r="T161"/>
      <c r="W161"/>
      <c r="X161"/>
      <c r="Y161"/>
      <c r="Z161"/>
    </row>
    <row r="162" spans="1:26" x14ac:dyDescent="0.25">
      <c r="A162"/>
      <c r="B162"/>
      <c r="C162"/>
      <c r="D162"/>
      <c r="E162"/>
      <c r="F162"/>
      <c r="I162"/>
      <c r="J162"/>
      <c r="K162"/>
      <c r="L162"/>
      <c r="M162"/>
      <c r="N162"/>
      <c r="Q162"/>
      <c r="R162"/>
      <c r="S162"/>
      <c r="T162"/>
      <c r="W162"/>
      <c r="X162"/>
      <c r="Y162"/>
      <c r="Z162"/>
    </row>
    <row r="163" spans="1:26" x14ac:dyDescent="0.25">
      <c r="A163"/>
      <c r="B163"/>
      <c r="C163"/>
      <c r="D163"/>
      <c r="E163"/>
      <c r="F163"/>
      <c r="I163"/>
      <c r="J163"/>
      <c r="K163"/>
      <c r="L163"/>
      <c r="M163"/>
      <c r="N163"/>
      <c r="Q163"/>
      <c r="R163"/>
      <c r="S163"/>
      <c r="T163"/>
      <c r="W163"/>
      <c r="X163"/>
      <c r="Y163"/>
      <c r="Z163"/>
    </row>
    <row r="164" spans="1:26" x14ac:dyDescent="0.25">
      <c r="A164"/>
      <c r="B164"/>
      <c r="C164"/>
      <c r="D164"/>
      <c r="E164"/>
      <c r="F164"/>
      <c r="I164"/>
      <c r="J164"/>
      <c r="K164"/>
      <c r="L164"/>
      <c r="M164"/>
      <c r="N164"/>
      <c r="Q164"/>
      <c r="R164"/>
      <c r="S164"/>
      <c r="T164"/>
      <c r="W164"/>
      <c r="X164"/>
      <c r="Y164"/>
      <c r="Z164"/>
    </row>
    <row r="165" spans="1:26" x14ac:dyDescent="0.25">
      <c r="A165"/>
      <c r="B165"/>
      <c r="C165"/>
      <c r="D165"/>
      <c r="E165"/>
      <c r="F165"/>
      <c r="I165"/>
      <c r="J165"/>
      <c r="K165"/>
      <c r="L165"/>
      <c r="M165"/>
      <c r="N165"/>
      <c r="Q165"/>
      <c r="R165"/>
      <c r="S165"/>
      <c r="T165"/>
      <c r="W165"/>
      <c r="X165"/>
      <c r="Y165"/>
      <c r="Z165"/>
    </row>
    <row r="166" spans="1:26" x14ac:dyDescent="0.25">
      <c r="A166"/>
      <c r="B166"/>
      <c r="C166"/>
      <c r="D166"/>
      <c r="E166"/>
      <c r="F166"/>
      <c r="I166"/>
      <c r="J166"/>
      <c r="K166"/>
      <c r="L166"/>
      <c r="M166"/>
      <c r="N166"/>
      <c r="Q166"/>
      <c r="R166"/>
      <c r="S166"/>
      <c r="T166"/>
      <c r="W166"/>
      <c r="X166"/>
      <c r="Y166"/>
      <c r="Z166"/>
    </row>
    <row r="167" spans="1:26" x14ac:dyDescent="0.25">
      <c r="A167"/>
      <c r="B167"/>
      <c r="C167"/>
      <c r="D167"/>
      <c r="E167"/>
      <c r="F167"/>
      <c r="I167"/>
      <c r="J167"/>
      <c r="K167"/>
      <c r="L167"/>
      <c r="M167"/>
      <c r="N167"/>
      <c r="Q167"/>
      <c r="R167"/>
      <c r="S167"/>
      <c r="T167"/>
      <c r="W167"/>
      <c r="X167"/>
      <c r="Y167"/>
      <c r="Z167"/>
    </row>
    <row r="168" spans="1:26" x14ac:dyDescent="0.25">
      <c r="A168"/>
      <c r="B168"/>
      <c r="C168"/>
      <c r="D168"/>
      <c r="E168"/>
      <c r="F168"/>
      <c r="I168"/>
      <c r="J168"/>
      <c r="K168"/>
      <c r="L168"/>
      <c r="M168"/>
      <c r="N168"/>
      <c r="Q168"/>
      <c r="R168"/>
      <c r="S168"/>
      <c r="T168"/>
      <c r="W168"/>
      <c r="X168"/>
      <c r="Y168"/>
      <c r="Z168"/>
    </row>
    <row r="169" spans="1:26" x14ac:dyDescent="0.25">
      <c r="A169"/>
      <c r="B169"/>
      <c r="C169"/>
      <c r="D169"/>
      <c r="E169"/>
      <c r="F169"/>
      <c r="I169"/>
      <c r="J169"/>
      <c r="K169"/>
      <c r="L169"/>
      <c r="M169"/>
      <c r="N169"/>
      <c r="Q169"/>
      <c r="R169"/>
      <c r="S169"/>
      <c r="T169"/>
      <c r="W169"/>
      <c r="X169"/>
      <c r="Y169"/>
      <c r="Z169"/>
    </row>
    <row r="170" spans="1:26" x14ac:dyDescent="0.25">
      <c r="A170"/>
      <c r="B170"/>
      <c r="C170"/>
      <c r="D170"/>
      <c r="E170"/>
      <c r="F170"/>
      <c r="I170"/>
      <c r="J170"/>
      <c r="K170"/>
      <c r="L170"/>
      <c r="M170"/>
      <c r="N170"/>
      <c r="Q170"/>
      <c r="R170"/>
      <c r="S170"/>
      <c r="T170"/>
      <c r="W170"/>
      <c r="X170"/>
      <c r="Y170"/>
      <c r="Z170"/>
    </row>
    <row r="171" spans="1:26" x14ac:dyDescent="0.25">
      <c r="A171"/>
      <c r="B171"/>
      <c r="C171"/>
      <c r="D171"/>
      <c r="E171"/>
      <c r="F171"/>
      <c r="I171"/>
      <c r="J171"/>
      <c r="K171"/>
      <c r="L171"/>
      <c r="M171"/>
      <c r="N171"/>
      <c r="Q171"/>
      <c r="R171"/>
      <c r="S171"/>
      <c r="T171"/>
      <c r="W171"/>
      <c r="X171"/>
      <c r="Y171"/>
      <c r="Z171"/>
    </row>
    <row r="172" spans="1:26" x14ac:dyDescent="0.25">
      <c r="A172"/>
      <c r="B172"/>
      <c r="C172"/>
      <c r="D172"/>
      <c r="E172"/>
      <c r="F172"/>
      <c r="I172"/>
      <c r="J172"/>
      <c r="K172"/>
      <c r="L172"/>
      <c r="M172"/>
      <c r="N172"/>
      <c r="Q172"/>
      <c r="R172"/>
      <c r="S172"/>
      <c r="T172"/>
      <c r="W172"/>
      <c r="X172"/>
      <c r="Y172"/>
      <c r="Z172"/>
    </row>
    <row r="173" spans="1:26" x14ac:dyDescent="0.25">
      <c r="A173"/>
      <c r="B173"/>
      <c r="C173"/>
      <c r="D173"/>
      <c r="E173"/>
      <c r="F173"/>
      <c r="I173"/>
      <c r="J173"/>
      <c r="K173"/>
      <c r="L173"/>
      <c r="M173"/>
      <c r="N173"/>
      <c r="Q173"/>
      <c r="R173"/>
      <c r="S173"/>
      <c r="T173"/>
      <c r="W173"/>
      <c r="X173"/>
      <c r="Y173"/>
      <c r="Z173"/>
    </row>
    <row r="174" spans="1:26" x14ac:dyDescent="0.25">
      <c r="A174"/>
      <c r="B174"/>
      <c r="C174"/>
      <c r="D174"/>
      <c r="E174"/>
      <c r="F174"/>
      <c r="I174"/>
      <c r="J174"/>
      <c r="K174"/>
      <c r="L174"/>
      <c r="M174"/>
      <c r="N174"/>
      <c r="Q174"/>
      <c r="R174"/>
      <c r="S174"/>
      <c r="T174"/>
      <c r="W174"/>
      <c r="X174"/>
      <c r="Y174"/>
      <c r="Z174"/>
    </row>
    <row r="175" spans="1:26" x14ac:dyDescent="0.25">
      <c r="A175"/>
      <c r="B175"/>
      <c r="C175"/>
      <c r="D175"/>
      <c r="E175"/>
      <c r="F175"/>
      <c r="I175"/>
      <c r="J175"/>
      <c r="K175"/>
      <c r="L175"/>
      <c r="M175"/>
      <c r="N175"/>
      <c r="Q175"/>
      <c r="R175"/>
      <c r="S175"/>
      <c r="T175"/>
      <c r="W175"/>
      <c r="X175"/>
      <c r="Y175"/>
      <c r="Z175"/>
    </row>
    <row r="176" spans="1:26" x14ac:dyDescent="0.25">
      <c r="A176"/>
      <c r="B176"/>
      <c r="C176"/>
      <c r="D176"/>
      <c r="E176"/>
      <c r="F176"/>
      <c r="I176"/>
      <c r="J176"/>
      <c r="K176"/>
      <c r="L176"/>
      <c r="M176"/>
      <c r="N176"/>
      <c r="Q176"/>
      <c r="R176"/>
      <c r="S176"/>
      <c r="T176"/>
      <c r="W176"/>
      <c r="X176"/>
      <c r="Y176"/>
      <c r="Z176"/>
    </row>
    <row r="177" spans="1:26" x14ac:dyDescent="0.25">
      <c r="A177"/>
      <c r="B177"/>
      <c r="C177"/>
      <c r="D177"/>
      <c r="E177"/>
      <c r="F177"/>
      <c r="I177"/>
      <c r="J177"/>
      <c r="K177"/>
      <c r="L177"/>
      <c r="M177"/>
      <c r="N177"/>
      <c r="Q177"/>
      <c r="R177"/>
      <c r="S177"/>
      <c r="T177"/>
      <c r="W177"/>
      <c r="X177"/>
      <c r="Y177"/>
      <c r="Z177"/>
    </row>
    <row r="178" spans="1:26" x14ac:dyDescent="0.25">
      <c r="A178"/>
      <c r="B178"/>
      <c r="C178"/>
      <c r="D178"/>
      <c r="E178"/>
      <c r="F178"/>
      <c r="I178"/>
      <c r="J178"/>
      <c r="K178"/>
      <c r="L178"/>
      <c r="M178"/>
      <c r="N178"/>
      <c r="Q178"/>
      <c r="R178"/>
      <c r="S178"/>
      <c r="T178"/>
      <c r="W178"/>
      <c r="X178"/>
      <c r="Y178"/>
      <c r="Z178"/>
    </row>
    <row r="179" spans="1:26" x14ac:dyDescent="0.25">
      <c r="A179"/>
      <c r="B179"/>
      <c r="C179"/>
      <c r="D179"/>
      <c r="E179"/>
      <c r="F179"/>
      <c r="I179"/>
      <c r="J179"/>
      <c r="K179"/>
      <c r="L179"/>
      <c r="M179"/>
      <c r="N179"/>
      <c r="Q179"/>
      <c r="R179"/>
      <c r="S179"/>
      <c r="T179"/>
      <c r="W179"/>
      <c r="X179"/>
      <c r="Y179"/>
      <c r="Z179"/>
    </row>
    <row r="180" spans="1:26" x14ac:dyDescent="0.25">
      <c r="A180"/>
      <c r="B180"/>
      <c r="C180"/>
      <c r="D180"/>
      <c r="E180"/>
      <c r="F180"/>
      <c r="I180"/>
      <c r="J180"/>
      <c r="K180"/>
      <c r="L180"/>
      <c r="M180"/>
      <c r="N180"/>
      <c r="Q180"/>
      <c r="R180"/>
      <c r="S180"/>
      <c r="T180"/>
      <c r="W180"/>
      <c r="X180"/>
      <c r="Y180"/>
      <c r="Z180"/>
    </row>
    <row r="181" spans="1:26" x14ac:dyDescent="0.25">
      <c r="A181"/>
      <c r="B181"/>
      <c r="C181"/>
      <c r="D181"/>
      <c r="E181"/>
      <c r="F181"/>
      <c r="I181"/>
      <c r="J181"/>
      <c r="K181"/>
      <c r="L181"/>
      <c r="M181"/>
      <c r="N181"/>
      <c r="Q181"/>
      <c r="R181"/>
      <c r="S181"/>
      <c r="T181"/>
      <c r="W181"/>
      <c r="X181"/>
      <c r="Y181"/>
      <c r="Z181"/>
    </row>
    <row r="182" spans="1:26" x14ac:dyDescent="0.25">
      <c r="A182"/>
      <c r="B182"/>
      <c r="C182"/>
      <c r="D182"/>
      <c r="E182"/>
      <c r="F182"/>
      <c r="I182"/>
      <c r="J182"/>
      <c r="K182"/>
      <c r="L182"/>
      <c r="M182"/>
      <c r="N182"/>
      <c r="Q182"/>
      <c r="R182"/>
      <c r="S182"/>
      <c r="T182"/>
      <c r="W182"/>
      <c r="X182"/>
      <c r="Y182"/>
      <c r="Z182"/>
    </row>
    <row r="183" spans="1:26" x14ac:dyDescent="0.25">
      <c r="A183"/>
      <c r="B183"/>
      <c r="C183"/>
      <c r="D183"/>
      <c r="E183"/>
      <c r="F183"/>
      <c r="I183"/>
      <c r="J183"/>
      <c r="K183"/>
      <c r="L183"/>
      <c r="M183"/>
      <c r="N183"/>
      <c r="Q183"/>
      <c r="R183"/>
      <c r="S183"/>
      <c r="T183"/>
      <c r="W183"/>
      <c r="X183"/>
      <c r="Y183"/>
      <c r="Z183"/>
    </row>
    <row r="184" spans="1:26" x14ac:dyDescent="0.25">
      <c r="A184"/>
      <c r="B184"/>
      <c r="C184"/>
      <c r="D184"/>
      <c r="E184"/>
      <c r="F184"/>
      <c r="I184"/>
      <c r="J184"/>
      <c r="K184"/>
      <c r="L184"/>
      <c r="M184"/>
      <c r="N184"/>
      <c r="Q184"/>
      <c r="R184"/>
      <c r="S184"/>
      <c r="T184"/>
      <c r="W184"/>
      <c r="X184"/>
      <c r="Y184"/>
      <c r="Z184"/>
    </row>
    <row r="185" spans="1:26" x14ac:dyDescent="0.25">
      <c r="A185"/>
      <c r="B185"/>
      <c r="C185"/>
      <c r="D185"/>
      <c r="E185"/>
      <c r="F185"/>
      <c r="I185"/>
      <c r="J185"/>
      <c r="K185"/>
      <c r="L185"/>
      <c r="M185"/>
      <c r="N185"/>
      <c r="Q185"/>
      <c r="R185"/>
      <c r="S185"/>
      <c r="T185"/>
      <c r="W185"/>
      <c r="X185"/>
      <c r="Y185"/>
      <c r="Z185"/>
    </row>
    <row r="186" spans="1:26" x14ac:dyDescent="0.25">
      <c r="A186"/>
      <c r="B186"/>
      <c r="C186"/>
      <c r="D186"/>
      <c r="E186"/>
      <c r="F186"/>
      <c r="I186"/>
      <c r="J186"/>
      <c r="K186"/>
      <c r="L186"/>
      <c r="M186"/>
      <c r="N186"/>
      <c r="Q186"/>
      <c r="R186"/>
      <c r="S186"/>
      <c r="T186"/>
      <c r="W186"/>
      <c r="X186"/>
      <c r="Y186"/>
      <c r="Z186"/>
    </row>
    <row r="187" spans="1:26" x14ac:dyDescent="0.25">
      <c r="A187"/>
      <c r="B187"/>
      <c r="C187"/>
      <c r="D187"/>
      <c r="E187"/>
      <c r="F187"/>
      <c r="I187"/>
      <c r="J187"/>
      <c r="K187"/>
      <c r="L187"/>
      <c r="M187"/>
      <c r="N187"/>
      <c r="Q187"/>
      <c r="R187"/>
      <c r="S187"/>
      <c r="T187"/>
      <c r="W187"/>
      <c r="X187"/>
      <c r="Y187"/>
      <c r="Z187"/>
    </row>
    <row r="188" spans="1:26" x14ac:dyDescent="0.25">
      <c r="A188"/>
      <c r="B188"/>
      <c r="C188"/>
      <c r="D188"/>
      <c r="E188"/>
      <c r="F188"/>
      <c r="I188"/>
      <c r="J188"/>
      <c r="K188"/>
      <c r="L188"/>
      <c r="M188"/>
      <c r="N188"/>
      <c r="Q188"/>
      <c r="R188"/>
      <c r="S188"/>
      <c r="T188"/>
      <c r="W188"/>
      <c r="X188"/>
      <c r="Y188"/>
      <c r="Z188"/>
    </row>
    <row r="189" spans="1:26" x14ac:dyDescent="0.25">
      <c r="A189"/>
      <c r="B189"/>
      <c r="C189"/>
      <c r="D189"/>
      <c r="E189"/>
      <c r="F189"/>
      <c r="I189"/>
      <c r="J189"/>
      <c r="K189"/>
      <c r="L189"/>
      <c r="M189"/>
      <c r="N189"/>
      <c r="Q189"/>
      <c r="R189"/>
      <c r="S189"/>
      <c r="T189"/>
      <c r="W189"/>
      <c r="X189"/>
      <c r="Y189"/>
      <c r="Z189"/>
    </row>
    <row r="190" spans="1:26" x14ac:dyDescent="0.25">
      <c r="A190"/>
      <c r="B190"/>
      <c r="C190"/>
      <c r="D190"/>
      <c r="E190"/>
      <c r="F190"/>
      <c r="I190"/>
      <c r="J190"/>
      <c r="K190"/>
      <c r="L190"/>
      <c r="M190"/>
      <c r="N190"/>
      <c r="Q190"/>
      <c r="R190"/>
      <c r="S190"/>
      <c r="T190"/>
      <c r="W190"/>
      <c r="X190"/>
      <c r="Y190"/>
      <c r="Z190"/>
    </row>
    <row r="191" spans="1:26" x14ac:dyDescent="0.25">
      <c r="A191"/>
      <c r="B191"/>
      <c r="C191"/>
      <c r="D191"/>
      <c r="E191"/>
      <c r="F191"/>
      <c r="I191"/>
      <c r="J191"/>
      <c r="K191"/>
      <c r="L191"/>
      <c r="M191"/>
      <c r="N191"/>
      <c r="Q191"/>
      <c r="R191"/>
      <c r="S191"/>
      <c r="T191"/>
      <c r="W191"/>
      <c r="X191"/>
      <c r="Y191"/>
      <c r="Z191"/>
    </row>
    <row r="192" spans="1:26" x14ac:dyDescent="0.25">
      <c r="A192"/>
      <c r="B192"/>
      <c r="C192"/>
      <c r="D192"/>
      <c r="E192"/>
      <c r="F192"/>
      <c r="I192"/>
      <c r="J192"/>
      <c r="K192"/>
      <c r="L192"/>
      <c r="M192"/>
      <c r="N192"/>
      <c r="Q192"/>
      <c r="R192"/>
      <c r="S192"/>
      <c r="T192"/>
      <c r="W192"/>
      <c r="X192"/>
      <c r="Y192"/>
      <c r="Z192"/>
    </row>
    <row r="193" spans="1:26" x14ac:dyDescent="0.25">
      <c r="A193"/>
      <c r="B193"/>
      <c r="C193"/>
      <c r="D193"/>
      <c r="E193"/>
      <c r="F193"/>
      <c r="I193"/>
      <c r="J193"/>
      <c r="K193"/>
      <c r="L193"/>
      <c r="M193"/>
      <c r="N193"/>
      <c r="Q193"/>
      <c r="R193"/>
      <c r="S193"/>
      <c r="T193"/>
      <c r="W193"/>
      <c r="X193"/>
      <c r="Y193"/>
      <c r="Z193"/>
    </row>
    <row r="194" spans="1:26" x14ac:dyDescent="0.25">
      <c r="A194"/>
      <c r="B194"/>
      <c r="C194"/>
      <c r="D194"/>
      <c r="E194"/>
      <c r="F194"/>
      <c r="I194"/>
      <c r="J194"/>
      <c r="K194"/>
      <c r="L194"/>
      <c r="M194"/>
      <c r="N194"/>
      <c r="Q194"/>
      <c r="R194"/>
      <c r="S194"/>
      <c r="T194"/>
      <c r="W194"/>
      <c r="X194"/>
      <c r="Y194"/>
      <c r="Z194"/>
    </row>
    <row r="195" spans="1:26" x14ac:dyDescent="0.25">
      <c r="A195"/>
      <c r="B195"/>
      <c r="C195"/>
      <c r="D195"/>
      <c r="E195"/>
      <c r="F195"/>
      <c r="I195"/>
      <c r="J195"/>
      <c r="K195"/>
      <c r="L195"/>
      <c r="M195"/>
      <c r="N195"/>
      <c r="Q195"/>
      <c r="R195"/>
      <c r="S195"/>
      <c r="T195"/>
      <c r="W195"/>
      <c r="X195"/>
      <c r="Y195"/>
      <c r="Z195"/>
    </row>
    <row r="196" spans="1:26" x14ac:dyDescent="0.25">
      <c r="A196"/>
      <c r="B196"/>
      <c r="C196"/>
      <c r="D196"/>
      <c r="E196"/>
      <c r="F196"/>
      <c r="I196"/>
      <c r="J196"/>
      <c r="K196"/>
      <c r="L196"/>
      <c r="M196"/>
      <c r="N196"/>
      <c r="Q196"/>
      <c r="R196"/>
      <c r="S196"/>
      <c r="T196"/>
      <c r="W196"/>
      <c r="X196"/>
      <c r="Y196"/>
      <c r="Z196"/>
    </row>
    <row r="197" spans="1:26" x14ac:dyDescent="0.25">
      <c r="A197"/>
      <c r="B197"/>
      <c r="C197"/>
      <c r="D197"/>
      <c r="E197"/>
      <c r="F197"/>
      <c r="I197"/>
      <c r="J197"/>
      <c r="K197"/>
      <c r="L197"/>
      <c r="M197"/>
      <c r="N197"/>
      <c r="Q197"/>
      <c r="R197"/>
      <c r="S197"/>
      <c r="T197"/>
      <c r="W197"/>
      <c r="X197"/>
      <c r="Y197"/>
      <c r="Z197"/>
    </row>
    <row r="198" spans="1:26" x14ac:dyDescent="0.25">
      <c r="A198"/>
      <c r="B198"/>
      <c r="C198"/>
      <c r="D198"/>
      <c r="E198"/>
      <c r="F198"/>
      <c r="I198"/>
      <c r="J198"/>
      <c r="K198"/>
      <c r="L198"/>
      <c r="M198"/>
      <c r="N198"/>
      <c r="Q198"/>
      <c r="R198"/>
      <c r="S198"/>
      <c r="T198"/>
      <c r="W198"/>
      <c r="X198"/>
      <c r="Y198"/>
      <c r="Z198"/>
    </row>
    <row r="199" spans="1:26" x14ac:dyDescent="0.25">
      <c r="A199"/>
      <c r="B199"/>
      <c r="C199"/>
      <c r="D199"/>
      <c r="E199"/>
      <c r="F199"/>
      <c r="I199"/>
      <c r="J199"/>
      <c r="K199"/>
      <c r="L199"/>
      <c r="M199"/>
      <c r="N199"/>
      <c r="Q199"/>
      <c r="R199"/>
      <c r="S199"/>
      <c r="T199"/>
      <c r="W199"/>
      <c r="X199"/>
      <c r="Y199"/>
      <c r="Z199"/>
    </row>
    <row r="200" spans="1:26" x14ac:dyDescent="0.25">
      <c r="A200"/>
      <c r="B200"/>
      <c r="C200"/>
      <c r="D200"/>
      <c r="E200"/>
      <c r="F200"/>
      <c r="I200"/>
      <c r="J200"/>
      <c r="K200"/>
      <c r="L200"/>
      <c r="M200"/>
      <c r="N200"/>
      <c r="Q200"/>
      <c r="R200"/>
      <c r="S200"/>
      <c r="T200"/>
      <c r="W200"/>
      <c r="X200"/>
      <c r="Y200"/>
      <c r="Z200"/>
    </row>
    <row r="201" spans="1:26" x14ac:dyDescent="0.25">
      <c r="A201"/>
      <c r="B201"/>
      <c r="C201"/>
      <c r="D201"/>
      <c r="E201"/>
      <c r="F201"/>
      <c r="I201"/>
      <c r="J201"/>
      <c r="K201"/>
      <c r="L201"/>
      <c r="M201"/>
      <c r="N201"/>
      <c r="Q201"/>
      <c r="R201"/>
      <c r="S201"/>
      <c r="T201"/>
      <c r="W201"/>
      <c r="X201"/>
      <c r="Y201"/>
      <c r="Z201"/>
    </row>
    <row r="202" spans="1:26" x14ac:dyDescent="0.25">
      <c r="A202"/>
      <c r="B202"/>
      <c r="C202"/>
      <c r="D202"/>
      <c r="E202"/>
      <c r="F202"/>
      <c r="I202"/>
      <c r="J202"/>
      <c r="K202"/>
      <c r="L202"/>
      <c r="M202"/>
      <c r="N202"/>
      <c r="Q202"/>
      <c r="R202"/>
      <c r="S202"/>
      <c r="T202"/>
      <c r="W202"/>
      <c r="X202"/>
      <c r="Y202"/>
      <c r="Z202"/>
    </row>
    <row r="203" spans="1:26" x14ac:dyDescent="0.25">
      <c r="A203"/>
      <c r="B203"/>
      <c r="C203"/>
      <c r="D203"/>
      <c r="E203"/>
      <c r="F203"/>
      <c r="I203"/>
      <c r="J203"/>
      <c r="K203"/>
      <c r="L203"/>
      <c r="M203"/>
      <c r="N203"/>
      <c r="Q203"/>
      <c r="R203"/>
      <c r="S203"/>
      <c r="T203"/>
      <c r="W203"/>
      <c r="X203"/>
      <c r="Y203"/>
      <c r="Z203"/>
    </row>
    <row r="204" spans="1:26" x14ac:dyDescent="0.25">
      <c r="A204"/>
      <c r="B204"/>
      <c r="C204"/>
      <c r="D204"/>
      <c r="E204"/>
      <c r="F204"/>
      <c r="I204"/>
      <c r="J204"/>
      <c r="K204"/>
      <c r="L204"/>
      <c r="M204"/>
      <c r="N204"/>
      <c r="Q204"/>
      <c r="R204"/>
      <c r="S204"/>
      <c r="T204"/>
      <c r="W204"/>
      <c r="X204"/>
      <c r="Y204"/>
      <c r="Z20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K120"/>
  <sheetViews>
    <sheetView workbookViewId="0">
      <selection activeCell="A3" sqref="A3"/>
    </sheetView>
  </sheetViews>
  <sheetFormatPr defaultRowHeight="15" x14ac:dyDescent="0.25"/>
  <cols>
    <col min="1" max="1" width="37.28515625" bestFit="1" customWidth="1"/>
    <col min="2" max="2" width="22.28515625" style="27" bestFit="1" customWidth="1"/>
    <col min="3" max="3" width="18.7109375" style="32" bestFit="1" customWidth="1"/>
    <col min="4" max="4" width="7.140625" bestFit="1" customWidth="1"/>
    <col min="5" max="5" width="6.5703125" style="24" bestFit="1" customWidth="1"/>
    <col min="6" max="6" width="6.5703125" style="26" bestFit="1" customWidth="1"/>
    <col min="7" max="7" width="9" style="29" bestFit="1" customWidth="1"/>
    <col min="8" max="8" width="8.28515625" style="34" bestFit="1" customWidth="1"/>
    <col min="9" max="9" width="5.28515625" bestFit="1" customWidth="1"/>
    <col min="10" max="10" width="7.140625" bestFit="1" customWidth="1"/>
    <col min="11" max="11" width="7.85546875" bestFit="1" customWidth="1"/>
  </cols>
  <sheetData>
    <row r="3" spans="1:11" x14ac:dyDescent="0.25">
      <c r="A3" s="4" t="s">
        <v>4</v>
      </c>
      <c r="B3" s="28" t="s">
        <v>5</v>
      </c>
      <c r="C3" s="33" t="s">
        <v>6</v>
      </c>
      <c r="D3" s="4" t="s">
        <v>7</v>
      </c>
      <c r="E3" s="23" t="s">
        <v>8</v>
      </c>
      <c r="F3" s="25" t="s">
        <v>9</v>
      </c>
      <c r="G3" s="30" t="s">
        <v>10</v>
      </c>
      <c r="H3" s="35" t="s">
        <v>11</v>
      </c>
      <c r="I3" s="4" t="s">
        <v>12</v>
      </c>
      <c r="J3" s="4" t="s">
        <v>13</v>
      </c>
      <c r="K3" s="37" t="s">
        <v>52</v>
      </c>
    </row>
    <row r="4" spans="1:11" x14ac:dyDescent="0.25">
      <c r="A4" t="s">
        <v>99</v>
      </c>
      <c r="B4" s="27" t="s">
        <v>100</v>
      </c>
      <c r="C4" s="32" t="s">
        <v>101</v>
      </c>
      <c r="D4" s="3">
        <v>0.73899999999999999</v>
      </c>
      <c r="E4" s="24">
        <v>1.19</v>
      </c>
      <c r="F4" s="26">
        <v>5.22</v>
      </c>
      <c r="G4" s="31">
        <f ca="1">IF(E4="","",IF(AND('wta - h2h'!J4&gt;=coeff!$C$4,(D4*E4-1)&gt;=OFFSET(coeff!$G$13,(D4+0.1)*10,3)),coeff!$C$3/coeff!$C$7*(D4*E4-1)/(E4-1),0))</f>
        <v>0</v>
      </c>
      <c r="H4" s="36">
        <f ca="1">IF(F4="","",IF(AND('wta - h2h'!J4&gt;=coeff!$C$4,(F4*(1-D4)-1)&gt;=OFFSET(coeff!$G$13,((1-D4)+0.1)*10,3)),coeff!$C$3/coeff!$C$7*(F4*(1-D4)-1)/(F4-1),0))</f>
        <v>0</v>
      </c>
      <c r="J4">
        <v>247</v>
      </c>
      <c r="K4" s="38" t="str">
        <f ca="1">IF(E4="","",IF(G4&gt;0,E4*D4-1,IF(H4&gt;0,F4*(1-D4)-1,"")))</f>
        <v/>
      </c>
    </row>
    <row r="5" spans="1:11" x14ac:dyDescent="0.25">
      <c r="A5" t="s">
        <v>102</v>
      </c>
      <c r="B5" s="27" t="s">
        <v>103</v>
      </c>
      <c r="C5" s="32" t="s">
        <v>104</v>
      </c>
      <c r="D5" s="3">
        <v>0.48199999999999998</v>
      </c>
      <c r="E5" s="24">
        <v>2.0099999999999998</v>
      </c>
      <c r="F5" s="26">
        <v>1.88</v>
      </c>
      <c r="G5" s="31">
        <f ca="1">IF(E5="","",IF(AND('wta - h2h'!J5&gt;=coeff!$C$4,(D5*E5-1)&gt;=OFFSET(coeff!$G$13,(D5+0.1)*10,3)),coeff!$C$3/coeff!$C$7*(D5*E5-1)/(E5-1),0))</f>
        <v>0</v>
      </c>
      <c r="H5" s="36">
        <f ca="1">IF(F5="","",IF(AND('wta - h2h'!J5&gt;=coeff!$C$4,(F5*(1-D5)-1)&gt;=OFFSET(coeff!$G$13,((1-D5)+0.1)*10,3)),coeff!$C$3/coeff!$C$7*(F5*(1-D5)-1)/(F5-1),0))</f>
        <v>0</v>
      </c>
      <c r="J5">
        <v>404</v>
      </c>
      <c r="K5" s="38" t="str">
        <f ca="1">IF(E5="","",IF(G5&gt;0,E5*D5-1,IF(H5&gt;0,F5*(1-D5)-1,"")))</f>
        <v/>
      </c>
    </row>
    <row r="6" spans="1:11" x14ac:dyDescent="0.25">
      <c r="A6" t="s">
        <v>105</v>
      </c>
      <c r="B6" s="27" t="s">
        <v>106</v>
      </c>
      <c r="C6" s="32" t="s">
        <v>107</v>
      </c>
      <c r="D6" s="3">
        <v>0.90600000000000003</v>
      </c>
      <c r="E6" s="24">
        <v>1.1599999999999999</v>
      </c>
      <c r="F6" s="26">
        <v>6.2</v>
      </c>
      <c r="G6" s="31">
        <f ca="1">IF(E6="","",IF(AND('wta - h2h'!J6&gt;=coeff!$C$4,(D6*E6-1)&gt;=OFFSET(coeff!$G$13,(D6+0.1)*10,3)),coeff!$C$3/coeff!$C$7*(D6*E6-1)/(E6-1),0))</f>
        <v>159.24999999999974</v>
      </c>
      <c r="H6" s="36">
        <f ca="1">IF(F6="","",IF(AND('wta - h2h'!J6&gt;=coeff!$C$4,(F6*(1-D6)-1)&gt;=OFFSET(coeff!$G$13,((1-D6)+0.1)*10,3)),coeff!$C$3/coeff!$C$7*(F6*(1-D6)-1)/(F6-1),0))</f>
        <v>0</v>
      </c>
      <c r="I6" t="s">
        <v>32</v>
      </c>
      <c r="J6">
        <v>483</v>
      </c>
      <c r="K6" s="38">
        <f t="shared" ref="K6:K69" ca="1" si="0">IF(E6="","",IF(G6&gt;0,E6*D6-1,IF(H6&gt;0,F6*(1-D6)-1,"")))</f>
        <v>5.0959999999999894E-2</v>
      </c>
    </row>
    <row r="7" spans="1:11" x14ac:dyDescent="0.25">
      <c r="A7" t="s">
        <v>105</v>
      </c>
      <c r="B7" s="27" t="s">
        <v>59</v>
      </c>
      <c r="C7" s="32" t="s">
        <v>108</v>
      </c>
      <c r="D7" s="3">
        <v>0.71899999999999997</v>
      </c>
      <c r="E7" s="24">
        <v>1.56</v>
      </c>
      <c r="F7" s="26">
        <v>2.62</v>
      </c>
      <c r="G7" s="31">
        <f ca="1">IF(E7="","",IF(AND('wta - h2h'!J7&gt;=coeff!$C$4,(D7*E7-1)&gt;=OFFSET(coeff!$G$13,(D7+0.1)*10,3)),coeff!$C$3/coeff!$C$7*(D7*E7-1)/(E7-1),0))</f>
        <v>108.60714285714282</v>
      </c>
      <c r="H7" s="36">
        <f ca="1">IF(F7="","",IF(AND('wta - h2h'!J7&gt;=coeff!$C$4,(F7*(1-D7)-1)&gt;=OFFSET(coeff!$G$13,((1-D7)+0.1)*10,3)),coeff!$C$3/coeff!$C$7*(F7*(1-D7)-1)/(F7-1),0))</f>
        <v>0</v>
      </c>
      <c r="I7" t="s">
        <v>32</v>
      </c>
      <c r="J7">
        <v>97</v>
      </c>
      <c r="K7" s="38">
        <f t="shared" ca="1" si="0"/>
        <v>0.12163999999999997</v>
      </c>
    </row>
    <row r="8" spans="1:11" x14ac:dyDescent="0.25">
      <c r="A8" t="s">
        <v>105</v>
      </c>
      <c r="B8" s="27" t="s">
        <v>109</v>
      </c>
      <c r="C8" s="32" t="s">
        <v>110</v>
      </c>
      <c r="D8" s="3">
        <v>0.64400000000000002</v>
      </c>
      <c r="E8" s="24">
        <v>1.98</v>
      </c>
      <c r="F8" s="26">
        <v>1.93</v>
      </c>
      <c r="G8" s="31">
        <f ca="1">IF(E8="","",IF(AND('wta - h2h'!J8&gt;=coeff!$C$4,(D8*E8-1)&gt;=OFFSET(coeff!$G$13,(D8+0.1)*10,3)),coeff!$C$3/coeff!$C$7*(D8*E8-1)/(E8-1),0))</f>
        <v>140.36734693877551</v>
      </c>
      <c r="H8" s="36">
        <f ca="1">IF(F8="","",IF(AND('wta - h2h'!J8&gt;=coeff!$C$4,(F8*(1-D8)-1)&gt;=OFFSET(coeff!$G$13,((1-D8)+0.1)*10,3)),coeff!$C$3/coeff!$C$7*(F8*(1-D8)-1)/(F8-1),0))</f>
        <v>0</v>
      </c>
      <c r="I8" t="s">
        <v>32</v>
      </c>
      <c r="J8">
        <v>387</v>
      </c>
      <c r="K8" s="38">
        <f t="shared" ca="1" si="0"/>
        <v>0.27512000000000003</v>
      </c>
    </row>
    <row r="9" spans="1:11" x14ac:dyDescent="0.25">
      <c r="A9" t="s">
        <v>105</v>
      </c>
      <c r="B9" s="27" t="s">
        <v>111</v>
      </c>
      <c r="C9" s="32" t="s">
        <v>112</v>
      </c>
      <c r="D9" s="3">
        <v>0.47299999999999998</v>
      </c>
      <c r="E9" s="24">
        <v>2.13</v>
      </c>
      <c r="F9" s="26">
        <v>1.8</v>
      </c>
      <c r="G9" s="31">
        <f ca="1">IF(E9="","",IF(AND('wta - h2h'!J9&gt;=coeff!$C$4,(D9*E9-1)&gt;=OFFSET(coeff!$G$13,(D9+0.1)*10,3)),coeff!$C$3/coeff!$C$7*(D9*E9-1)/(E9-1),0))</f>
        <v>0</v>
      </c>
      <c r="H9" s="36">
        <f ca="1">IF(F9="","",IF(AND('wta - h2h'!J9&gt;=coeff!$C$4,(F9*(1-D9)-1)&gt;=OFFSET(coeff!$G$13,((1-D9)+0.1)*10,3)),coeff!$C$3/coeff!$C$7*(F9*(1-D9)-1)/(F9-1),0))</f>
        <v>0</v>
      </c>
      <c r="I9" t="s">
        <v>32</v>
      </c>
      <c r="J9">
        <v>243</v>
      </c>
      <c r="K9" s="38" t="str">
        <f t="shared" ca="1" si="0"/>
        <v/>
      </c>
    </row>
    <row r="10" spans="1:11" x14ac:dyDescent="0.25">
      <c r="A10" t="s">
        <v>102</v>
      </c>
      <c r="B10" s="27" t="s">
        <v>113</v>
      </c>
      <c r="C10" s="32" t="s">
        <v>114</v>
      </c>
      <c r="D10" s="3">
        <v>0.79200000000000004</v>
      </c>
      <c r="E10" s="24">
        <v>1.28</v>
      </c>
      <c r="F10" s="26">
        <v>4.07</v>
      </c>
      <c r="G10" s="31">
        <f ca="1">IF(E10="","",IF(AND('wta - h2h'!J10&gt;=coeff!$C$4,(D10*E10-1)&gt;=OFFSET(coeff!$G$13,(D10+0.1)*10,3)),coeff!$C$3/coeff!$C$7*(D10*E10-1)/(E10-1),0))</f>
        <v>0</v>
      </c>
      <c r="H10" s="36">
        <f ca="1">IF(F10="","",IF(AND('wta - h2h'!J10&gt;=coeff!$C$4,(F10*(1-D10)-1)&gt;=OFFSET(coeff!$G$13,((1-D10)+0.1)*10,3)),coeff!$C$3/coeff!$C$7*(F10*(1-D10)-1)/(F10-1),0))</f>
        <v>0</v>
      </c>
      <c r="I10" t="s">
        <v>32</v>
      </c>
      <c r="J10">
        <v>190</v>
      </c>
      <c r="K10" s="38" t="str">
        <f t="shared" ca="1" si="0"/>
        <v/>
      </c>
    </row>
    <row r="11" spans="1:11" x14ac:dyDescent="0.25">
      <c r="A11" t="s">
        <v>102</v>
      </c>
      <c r="B11" s="27" t="s">
        <v>115</v>
      </c>
      <c r="C11" s="32" t="s">
        <v>58</v>
      </c>
      <c r="D11" s="3">
        <v>0.187</v>
      </c>
      <c r="E11" s="24">
        <v>6.49</v>
      </c>
      <c r="F11" s="26">
        <v>1.1399999999999999</v>
      </c>
      <c r="G11" s="31">
        <f ca="1">IF(E11="","",IF(AND('wta - h2h'!J11&gt;=coeff!$C$4,(D11*E11-1)&gt;=OFFSET(coeff!$G$13,(D11+0.1)*10,3)),coeff!$C$3/coeff!$C$7*(D11*E11-1)/(E11-1),0))</f>
        <v>0</v>
      </c>
      <c r="H11" s="36">
        <f ca="1">IF(F11="","",IF(AND('wta - h2h'!J11&gt;=coeff!$C$4,(F11*(1-D11)-1)&gt;=OFFSET(coeff!$G$13,((1-D11)+0.1)*10,3)),coeff!$C$3/coeff!$C$7*(F11*(1-D11)-1)/(F11-1),0))</f>
        <v>0</v>
      </c>
      <c r="I11" t="s">
        <v>32</v>
      </c>
      <c r="J11">
        <v>234</v>
      </c>
      <c r="K11" s="38" t="str">
        <f t="shared" ca="1" si="0"/>
        <v/>
      </c>
    </row>
    <row r="12" spans="1:11" x14ac:dyDescent="0.25">
      <c r="A12" t="s">
        <v>102</v>
      </c>
      <c r="B12" s="27" t="s">
        <v>116</v>
      </c>
      <c r="C12" s="32" t="s">
        <v>117</v>
      </c>
      <c r="D12" s="3">
        <v>0.51800000000000002</v>
      </c>
      <c r="E12" s="24">
        <v>1.8</v>
      </c>
      <c r="F12" s="26">
        <v>2.11</v>
      </c>
      <c r="G12" s="31">
        <f ca="1">IF(E12="","",IF(AND('wta - h2h'!J12&gt;=coeff!$C$4,(D12*E12-1)&gt;=OFFSET(coeff!$G$13,(D12+0.1)*10,3)),coeff!$C$3/coeff!$C$7*(D12*E12-1)/(E12-1),0))</f>
        <v>0</v>
      </c>
      <c r="H12" s="36">
        <f ca="1">IF(F12="","",IF(AND('wta - h2h'!J12&gt;=coeff!$C$4,(F12*(1-D12)-1)&gt;=OFFSET(coeff!$G$13,((1-D12)+0.1)*10,3)),coeff!$C$3/coeff!$C$7*(F12*(1-D12)-1)/(F12-1),0))</f>
        <v>0</v>
      </c>
      <c r="I12" t="s">
        <v>32</v>
      </c>
      <c r="J12">
        <v>282</v>
      </c>
      <c r="K12" s="38" t="str">
        <f t="shared" ca="1" si="0"/>
        <v/>
      </c>
    </row>
    <row r="13" spans="1:11" x14ac:dyDescent="0.25">
      <c r="A13" t="s">
        <v>102</v>
      </c>
      <c r="B13" s="27" t="s">
        <v>57</v>
      </c>
      <c r="C13" s="32" t="s">
        <v>118</v>
      </c>
      <c r="D13" s="3">
        <v>0.84099999999999997</v>
      </c>
      <c r="E13" s="24">
        <v>1.39</v>
      </c>
      <c r="F13" s="26">
        <v>3.23</v>
      </c>
      <c r="G13" s="31">
        <f ca="1">IF(E13="","",IF(AND('wta - h2h'!J13&gt;=coeff!$C$4,(D13*E13-1)&gt;=OFFSET(coeff!$G$13,(D13+0.1)*10,3)),coeff!$C$3/coeff!$C$7*(D13*E13-1)/(E13-1),0))</f>
        <v>216.65384615384619</v>
      </c>
      <c r="H13" s="36">
        <f ca="1">IF(F13="","",IF(AND('wta - h2h'!J13&gt;=coeff!$C$4,(F13*(1-D13)-1)&gt;=OFFSET(coeff!$G$13,((1-D13)+0.1)*10,3)),coeff!$C$3/coeff!$C$7*(F13*(1-D13)-1)/(F13-1),0))</f>
        <v>0</v>
      </c>
      <c r="I13" t="s">
        <v>32</v>
      </c>
      <c r="J13">
        <v>436</v>
      </c>
      <c r="K13" s="38">
        <f t="shared" ca="1" si="0"/>
        <v>0.16898999999999997</v>
      </c>
    </row>
    <row r="14" spans="1:11" x14ac:dyDescent="0.25">
      <c r="A14" t="s">
        <v>102</v>
      </c>
      <c r="B14" s="27" t="s">
        <v>119</v>
      </c>
      <c r="C14" s="32" t="s">
        <v>120</v>
      </c>
      <c r="D14" s="3">
        <v>0.57399999999999995</v>
      </c>
      <c r="E14" s="24">
        <v>1.85</v>
      </c>
      <c r="F14" s="26">
        <v>2.06</v>
      </c>
      <c r="G14" s="31">
        <f ca="1">IF(E14="","",IF(AND('wta - h2h'!J14&gt;=coeff!$C$4,(D14*E14-1)&gt;=OFFSET(coeff!$G$13,(D14+0.1)*10,3)),coeff!$C$3/coeff!$C$7*(D14*E14-1)/(E14-1),0))</f>
        <v>36.411764705882383</v>
      </c>
      <c r="H14" s="36">
        <f ca="1">IF(F14="","",IF(AND('wta - h2h'!J14&gt;=coeff!$C$4,(F14*(1-D14)-1)&gt;=OFFSET(coeff!$G$13,((1-D14)+0.1)*10,3)),coeff!$C$3/coeff!$C$7*(F14*(1-D14)-1)/(F14-1),0))</f>
        <v>0</v>
      </c>
      <c r="I14" t="s">
        <v>32</v>
      </c>
      <c r="J14">
        <v>209</v>
      </c>
      <c r="K14" s="38">
        <f t="shared" ca="1" si="0"/>
        <v>6.1900000000000066E-2</v>
      </c>
    </row>
    <row r="15" spans="1:11" x14ac:dyDescent="0.25">
      <c r="A15" t="s">
        <v>102</v>
      </c>
      <c r="B15" s="27" t="s">
        <v>121</v>
      </c>
      <c r="C15" s="32" t="s">
        <v>122</v>
      </c>
      <c r="D15" s="3">
        <v>0.52500000000000002</v>
      </c>
      <c r="E15" s="24">
        <v>2.11</v>
      </c>
      <c r="F15" s="26">
        <v>1.81</v>
      </c>
      <c r="G15" s="31">
        <f ca="1">IF(E15="","",IF(AND('wta - h2h'!J15&gt;=coeff!$C$4,(D15*E15-1)&gt;=OFFSET(coeff!$G$13,(D15+0.1)*10,3)),coeff!$C$3/coeff!$C$7*(D15*E15-1)/(E15-1),0))</f>
        <v>48.536036036036045</v>
      </c>
      <c r="H15" s="36">
        <f ca="1">IF(F15="","",IF(AND('wta - h2h'!J15&gt;=coeff!$C$4,(F15*(1-D15)-1)&gt;=OFFSET(coeff!$G$13,((1-D15)+0.1)*10,3)),coeff!$C$3/coeff!$C$7*(F15*(1-D15)-1)/(F15-1),0))</f>
        <v>0</v>
      </c>
      <c r="I15" t="s">
        <v>32</v>
      </c>
      <c r="J15">
        <v>229</v>
      </c>
      <c r="K15" s="38">
        <f t="shared" ca="1" si="0"/>
        <v>0.10775000000000001</v>
      </c>
    </row>
    <row r="16" spans="1:11" x14ac:dyDescent="0.25">
      <c r="A16" t="s">
        <v>102</v>
      </c>
      <c r="B16" s="27" t="s">
        <v>123</v>
      </c>
      <c r="C16" s="32" t="s">
        <v>56</v>
      </c>
      <c r="D16" s="3">
        <v>0.373</v>
      </c>
      <c r="E16" s="24">
        <v>2.25</v>
      </c>
      <c r="F16" s="26">
        <v>1.72</v>
      </c>
      <c r="G16" s="31">
        <f ca="1">IF(E16="","",IF(AND('wta - h2h'!J16&gt;=coeff!$C$4,(D16*E16-1)&gt;=OFFSET(coeff!$G$13,(D16+0.1)*10,3)),coeff!$C$3/coeff!$C$7*(D16*E16-1)/(E16-1),0))</f>
        <v>0</v>
      </c>
      <c r="H16" s="36">
        <f ca="1">IF(F16="","",IF(AND('wta - h2h'!J16&gt;=coeff!$C$4,(F16*(1-D16)-1)&gt;=OFFSET(coeff!$G$13,((1-D16)+0.1)*10,3)),coeff!$C$3/coeff!$C$7*(F16*(1-D16)-1)/(F16-1),0))</f>
        <v>54.472222222222271</v>
      </c>
      <c r="I16" t="s">
        <v>32</v>
      </c>
      <c r="J16">
        <v>409</v>
      </c>
      <c r="K16" s="38">
        <f t="shared" ca="1" si="0"/>
        <v>7.8440000000000065E-2</v>
      </c>
    </row>
    <row r="17" spans="1:11" x14ac:dyDescent="0.25">
      <c r="A17" t="s">
        <v>102</v>
      </c>
      <c r="B17" s="27" t="s">
        <v>124</v>
      </c>
      <c r="C17" s="32" t="s">
        <v>125</v>
      </c>
      <c r="D17" s="3">
        <v>0.621</v>
      </c>
      <c r="E17" s="24">
        <v>2.17</v>
      </c>
      <c r="F17" s="26">
        <v>1.78</v>
      </c>
      <c r="G17" s="31">
        <f ca="1">IF(E17="","",IF(AND('wta - h2h'!J17&gt;=coeff!$C$4,(D17*E17-1)&gt;=OFFSET(coeff!$G$13,(D17+0.1)*10,3)),coeff!$C$3/coeff!$C$7*(D17*E17-1)/(E17-1),0))</f>
        <v>148.53418803418802</v>
      </c>
      <c r="H17" s="36">
        <f ca="1">IF(F17="","",IF(AND('wta - h2h'!J17&gt;=coeff!$C$4,(F17*(1-D17)-1)&gt;=OFFSET(coeff!$G$13,((1-D17)+0.1)*10,3)),coeff!$C$3/coeff!$C$7*(F17*(1-D17)-1)/(F17-1),0))</f>
        <v>0</v>
      </c>
      <c r="I17" t="s">
        <v>32</v>
      </c>
      <c r="J17">
        <v>84</v>
      </c>
      <c r="K17" s="38">
        <f t="shared" ca="1" si="0"/>
        <v>0.34756999999999993</v>
      </c>
    </row>
    <row r="18" spans="1:11" x14ac:dyDescent="0.25">
      <c r="G18" s="31" t="str">
        <f ca="1">IF(E18="","",IF(AND('wta - h2h'!J18&gt;=coeff!$C$4,(D18*E18-1)&gt;=OFFSET(coeff!$G$13,(D18+0.1)*10,3)),coeff!$C$3/coeff!$C$7*(D18*E18-1)/(E18-1),0))</f>
        <v/>
      </c>
      <c r="H18" s="36" t="str">
        <f ca="1">IF(F18="","",IF(AND('wta - h2h'!J18&gt;=coeff!$C$4,(F18*(1-D18)-1)&gt;=OFFSET(coeff!$G$13,((1-D18)+0.1)*10,3)),coeff!$C$3/coeff!$C$7*(F18*(1-D18)-1)/(F18-1),0))</f>
        <v/>
      </c>
      <c r="K18" s="38" t="str">
        <f t="shared" si="0"/>
        <v/>
      </c>
    </row>
    <row r="19" spans="1:11" x14ac:dyDescent="0.25">
      <c r="G19" s="31" t="str">
        <f ca="1">IF(E19="","",IF(AND('wta - h2h'!J19&gt;=coeff!$C$4,(D19*E19-1)&gt;=OFFSET(coeff!$G$13,(D19+0.1)*10,3)),coeff!$C$3/coeff!$C$7*(D19*E19-1)/(E19-1),0))</f>
        <v/>
      </c>
      <c r="H19" s="36" t="str">
        <f ca="1">IF(F19="","",IF(AND('wta - h2h'!J19&gt;=coeff!$C$4,(F19*(1-D19)-1)&gt;=OFFSET(coeff!$G$13,((1-D19)+0.1)*10,3)),coeff!$C$3/coeff!$C$7*(F19*(1-D19)-1)/(F19-1),0))</f>
        <v/>
      </c>
      <c r="K19" s="38" t="str">
        <f t="shared" si="0"/>
        <v/>
      </c>
    </row>
    <row r="20" spans="1:11" x14ac:dyDescent="0.25">
      <c r="G20" s="31" t="str">
        <f ca="1">IF(E20="","",IF(AND('wta - h2h'!J20&gt;=coeff!$C$4,(D20*E20-1)&gt;=OFFSET(coeff!$G$13,(D20+0.1)*10,3)),coeff!$C$3/coeff!$C$7*(D20*E20-1)/(E20-1),0))</f>
        <v/>
      </c>
      <c r="H20" s="36" t="str">
        <f ca="1">IF(F20="","",IF(AND('wta - h2h'!J20&gt;=coeff!$C$4,(F20*(1-D20)-1)&gt;=OFFSET(coeff!$G$13,((1-D20)+0.1)*10,3)),coeff!$C$3/coeff!$C$7*(F20*(1-D20)-1)/(F20-1),0))</f>
        <v/>
      </c>
      <c r="K20" s="38" t="str">
        <f t="shared" si="0"/>
        <v/>
      </c>
    </row>
    <row r="21" spans="1:11" x14ac:dyDescent="0.25">
      <c r="G21" s="31" t="str">
        <f ca="1">IF(E21="","",IF(AND('wta - h2h'!J21&gt;=coeff!$C$4,(D21*E21-1)&gt;=OFFSET(coeff!$G$13,(D21+0.1)*10,3)),coeff!$C$3/coeff!$C$7*(D21*E21-1)/(E21-1),0))</f>
        <v/>
      </c>
      <c r="H21" s="36" t="str">
        <f ca="1">IF(F21="","",IF(AND('wta - h2h'!J21&gt;=coeff!$C$4,(F21*(1-D21)-1)&gt;=OFFSET(coeff!$G$13,((1-D21)+0.1)*10,3)),coeff!$C$3/coeff!$C$7*(F21*(1-D21)-1)/(F21-1),0))</f>
        <v/>
      </c>
      <c r="K21" s="38" t="str">
        <f t="shared" si="0"/>
        <v/>
      </c>
    </row>
    <row r="22" spans="1:11" x14ac:dyDescent="0.25">
      <c r="G22" s="31" t="str">
        <f ca="1">IF(E22="","",IF(AND('wta - h2h'!J22&gt;=coeff!$C$4,(D22*E22-1)&gt;=OFFSET(coeff!$G$13,(D22+0.1)*10,3)),coeff!$C$3/coeff!$C$7*(D22*E22-1)/(E22-1),0))</f>
        <v/>
      </c>
      <c r="H22" s="36" t="str">
        <f ca="1">IF(F22="","",IF(AND('wta - h2h'!J22&gt;=coeff!$C$4,(F22*(1-D22)-1)&gt;=OFFSET(coeff!$G$13,((1-D22)+0.1)*10,3)),coeff!$C$3/coeff!$C$7*(F22*(1-D22)-1)/(F22-1),0))</f>
        <v/>
      </c>
      <c r="K22" s="38" t="str">
        <f t="shared" si="0"/>
        <v/>
      </c>
    </row>
    <row r="23" spans="1:11" x14ac:dyDescent="0.25">
      <c r="G23" s="31" t="str">
        <f ca="1">IF(E23="","",IF(AND('wta - h2h'!J23&gt;=coeff!$C$4,(D23*E23-1)&gt;=OFFSET(coeff!$G$13,(D23+0.1)*10,3)),coeff!$C$3/coeff!$C$7*(D23*E23-1)/(E23-1),0))</f>
        <v/>
      </c>
      <c r="H23" s="36" t="str">
        <f ca="1">IF(F23="","",IF(AND('wta - h2h'!J23&gt;=coeff!$C$4,(F23*(1-D23)-1)&gt;=OFFSET(coeff!$G$13,((1-D23)+0.1)*10,3)),coeff!$C$3/coeff!$C$7*(F23*(1-D23)-1)/(F23-1),0))</f>
        <v/>
      </c>
      <c r="K23" s="38" t="str">
        <f t="shared" si="0"/>
        <v/>
      </c>
    </row>
    <row r="24" spans="1:11" x14ac:dyDescent="0.25">
      <c r="G24" s="31" t="str">
        <f ca="1">IF(E24="","",IF(AND('wta - h2h'!J24&gt;=coeff!$C$4,(D24*E24-1)&gt;=OFFSET(coeff!$G$13,(D24+0.1)*10,3)),coeff!$C$3/coeff!$C$7*(D24*E24-1)/(E24-1),0))</f>
        <v/>
      </c>
      <c r="H24" s="36" t="str">
        <f ca="1">IF(F24="","",IF(AND('wta - h2h'!J24&gt;=coeff!$C$4,(F24*(1-D24)-1)&gt;=OFFSET(coeff!$G$13,((1-D24)+0.1)*10,3)),coeff!$C$3/coeff!$C$7*(F24*(1-D24)-1)/(F24-1),0))</f>
        <v/>
      </c>
      <c r="K24" s="38" t="str">
        <f t="shared" si="0"/>
        <v/>
      </c>
    </row>
    <row r="25" spans="1:11" x14ac:dyDescent="0.25">
      <c r="G25" s="31" t="str">
        <f ca="1">IF(E25="","",IF(AND('wta - h2h'!J25&gt;=coeff!$C$4,(D25*E25-1)&gt;=OFFSET(coeff!$G$13,(D25+0.1)*10,3)),coeff!$C$3/coeff!$C$7*(D25*E25-1)/(E25-1),0))</f>
        <v/>
      </c>
      <c r="H25" s="36" t="str">
        <f ca="1">IF(F25="","",IF(AND('wta - h2h'!J25&gt;=coeff!$C$4,(F25*(1-D25)-1)&gt;=OFFSET(coeff!$G$13,((1-D25)+0.1)*10,3)),coeff!$C$3/coeff!$C$7*(F25*(1-D25)-1)/(F25-1),0))</f>
        <v/>
      </c>
      <c r="K25" s="38" t="str">
        <f t="shared" si="0"/>
        <v/>
      </c>
    </row>
    <row r="26" spans="1:11" x14ac:dyDescent="0.25">
      <c r="G26" s="31" t="str">
        <f ca="1">IF(E26="","",IF(AND('wta - h2h'!J26&gt;=coeff!$C$4,(D26*E26-1)&gt;=OFFSET(coeff!$G$13,(D26+0.1)*10,3)),coeff!$C$3/coeff!$C$7*(D26*E26-1)/(E26-1),0))</f>
        <v/>
      </c>
      <c r="H26" s="36" t="str">
        <f ca="1">IF(F26="","",IF(AND('wta - h2h'!J26&gt;=coeff!$C$4,(F26*(1-D26)-1)&gt;=OFFSET(coeff!$G$13,((1-D26)+0.1)*10,3)),coeff!$C$3/coeff!$C$7*(F26*(1-D26)-1)/(F26-1),0))</f>
        <v/>
      </c>
      <c r="K26" s="38" t="str">
        <f t="shared" si="0"/>
        <v/>
      </c>
    </row>
    <row r="27" spans="1:11" x14ac:dyDescent="0.25">
      <c r="G27" s="31" t="str">
        <f ca="1">IF(E27="","",IF(AND('wta - h2h'!J27&gt;=coeff!$C$4,(D27*E27-1)&gt;=OFFSET(coeff!$G$13,(D27+0.1)*10,3)),coeff!$C$3/coeff!$C$7*(D27*E27-1)/(E27-1),0))</f>
        <v/>
      </c>
      <c r="H27" s="36" t="str">
        <f ca="1">IF(F27="","",IF(AND('wta - h2h'!J27&gt;=coeff!$C$4,(F27*(1-D27)-1)&gt;=OFFSET(coeff!$G$13,((1-D27)+0.1)*10,3)),coeff!$C$3/coeff!$C$7*(F27*(1-D27)-1)/(F27-1),0))</f>
        <v/>
      </c>
      <c r="K27" s="38" t="str">
        <f t="shared" si="0"/>
        <v/>
      </c>
    </row>
    <row r="28" spans="1:11" x14ac:dyDescent="0.25">
      <c r="G28" s="31" t="str">
        <f ca="1">IF(E28="","",IF(AND('wta - h2h'!J28&gt;=coeff!$C$4,(D28*E28-1)&gt;=OFFSET(coeff!$G$13,(D28+0.1)*10,3)),coeff!$C$3/coeff!$C$7*(D28*E28-1)/(E28-1),0))</f>
        <v/>
      </c>
      <c r="H28" s="36" t="str">
        <f ca="1">IF(F28="","",IF(AND('wta - h2h'!J28&gt;=coeff!$C$4,(F28*(1-D28)-1)&gt;=OFFSET(coeff!$G$13,((1-D28)+0.1)*10,3)),coeff!$C$3/coeff!$C$7*(F28*(1-D28)-1)/(F28-1),0))</f>
        <v/>
      </c>
      <c r="K28" s="38" t="str">
        <f t="shared" si="0"/>
        <v/>
      </c>
    </row>
    <row r="29" spans="1:11" x14ac:dyDescent="0.25">
      <c r="G29" s="31" t="str">
        <f ca="1">IF(E29="","",IF(AND('wta - h2h'!J29&gt;=coeff!$C$4,(D29*E29-1)&gt;=OFFSET(coeff!$G$13,(D29+0.1)*10,3)),coeff!$C$3/coeff!$C$7*(D29*E29-1)/(E29-1),0))</f>
        <v/>
      </c>
      <c r="H29" s="36" t="str">
        <f ca="1">IF(F29="","",IF(AND('wta - h2h'!J29&gt;=coeff!$C$4,(F29*(1-D29)-1)&gt;=OFFSET(coeff!$G$13,((1-D29)+0.1)*10,3)),coeff!$C$3/coeff!$C$7*(F29*(1-D29)-1)/(F29-1),0))</f>
        <v/>
      </c>
      <c r="K29" s="38" t="str">
        <f t="shared" si="0"/>
        <v/>
      </c>
    </row>
    <row r="30" spans="1:11" x14ac:dyDescent="0.25">
      <c r="G30" s="31" t="str">
        <f ca="1">IF(E30="","",IF(AND('wta - h2h'!J30&gt;=coeff!$C$4,(D30*E30-1)&gt;=OFFSET(coeff!$G$13,(D30+0.1)*10,3)),coeff!$C$3/coeff!$C$7*(D30*E30-1)/(E30-1),0))</f>
        <v/>
      </c>
      <c r="H30" s="36" t="str">
        <f ca="1">IF(F30="","",IF(AND('wta - h2h'!J30&gt;=coeff!$C$4,(F30*(1-D30)-1)&gt;=OFFSET(coeff!$G$13,((1-D30)+0.1)*10,3)),coeff!$C$3/coeff!$C$7*(F30*(1-D30)-1)/(F30-1),0))</f>
        <v/>
      </c>
      <c r="K30" s="38" t="str">
        <f t="shared" si="0"/>
        <v/>
      </c>
    </row>
    <row r="31" spans="1:11" x14ac:dyDescent="0.25">
      <c r="G31" s="31" t="str">
        <f ca="1">IF(E31="","",IF(AND('wta - h2h'!J31&gt;=coeff!$C$4,(D31*E31-1)&gt;=OFFSET(coeff!$G$13,(D31+0.1)*10,3)),coeff!$C$3/coeff!$C$7*(D31*E31-1)/(E31-1),0))</f>
        <v/>
      </c>
      <c r="H31" s="36" t="str">
        <f ca="1">IF(F31="","",IF(AND('wta - h2h'!J31&gt;=coeff!$C$4,(F31*(1-D31)-1)&gt;=OFFSET(coeff!$G$13,((1-D31)+0.1)*10,3)),coeff!$C$3/coeff!$C$7*(F31*(1-D31)-1)/(F31-1),0))</f>
        <v/>
      </c>
      <c r="K31" s="38" t="str">
        <f t="shared" si="0"/>
        <v/>
      </c>
    </row>
    <row r="32" spans="1:11" x14ac:dyDescent="0.25">
      <c r="G32" s="31" t="str">
        <f ca="1">IF(E32="","",IF(AND('wta - h2h'!J32&gt;=coeff!$C$4,(D32*E32-1)&gt;=OFFSET(coeff!$G$13,(D32+0.1)*10,3)),coeff!$C$3/coeff!$C$7*(D32*E32-1)/(E32-1),0))</f>
        <v/>
      </c>
      <c r="H32" s="36" t="str">
        <f ca="1">IF(F32="","",IF(AND('wta - h2h'!J32&gt;=coeff!$C$4,(F32*(1-D32)-1)&gt;=OFFSET(coeff!$G$13,((1-D32)+0.1)*10,3)),coeff!$C$3/coeff!$C$7*(F32*(1-D32)-1)/(F32-1),0))</f>
        <v/>
      </c>
      <c r="K32" s="38" t="str">
        <f t="shared" si="0"/>
        <v/>
      </c>
    </row>
    <row r="33" spans="7:11" x14ac:dyDescent="0.25">
      <c r="G33" s="31" t="str">
        <f ca="1">IF(E33="","",IF(AND('wta - h2h'!J33&gt;=coeff!$C$4,(D33*E33-1)&gt;=OFFSET(coeff!$G$13,(D33+0.1)*10,3)),coeff!$C$3/coeff!$C$7*(D33*E33-1)/(E33-1),0))</f>
        <v/>
      </c>
      <c r="H33" s="36" t="str">
        <f ca="1">IF(F33="","",IF(AND('wta - h2h'!J33&gt;=coeff!$C$4,(F33*(1-D33)-1)&gt;=OFFSET(coeff!$G$13,((1-D33)+0.1)*10,3)),coeff!$C$3/coeff!$C$7*(F33*(1-D33)-1)/(F33-1),0))</f>
        <v/>
      </c>
      <c r="K33" s="38" t="str">
        <f t="shared" si="0"/>
        <v/>
      </c>
    </row>
    <row r="34" spans="7:11" x14ac:dyDescent="0.25">
      <c r="G34" s="31" t="str">
        <f ca="1">IF(E34="","",IF(AND('wta - h2h'!J34&gt;=coeff!$C$4,(D34*E34-1)&gt;=OFFSET(coeff!$G$13,(D34+0.1)*10,3)),coeff!$C$3/coeff!$C$7*(D34*E34-1)/(E34-1),0))</f>
        <v/>
      </c>
      <c r="H34" s="36" t="str">
        <f ca="1">IF(F34="","",IF(AND('wta - h2h'!J34&gt;=coeff!$C$4,(F34*(1-D34)-1)&gt;=OFFSET(coeff!$G$13,((1-D34)+0.1)*10,3)),coeff!$C$3/coeff!$C$7*(F34*(1-D34)-1)/(F34-1),0))</f>
        <v/>
      </c>
      <c r="K34" s="38" t="str">
        <f t="shared" si="0"/>
        <v/>
      </c>
    </row>
    <row r="35" spans="7:11" x14ac:dyDescent="0.25">
      <c r="G35" s="31" t="str">
        <f ca="1">IF(E35="","",IF(AND('wta - h2h'!J35&gt;=coeff!$C$4,(D35*E35-1)&gt;=OFFSET(coeff!$G$13,(D35+0.1)*10,3)),coeff!$C$3/coeff!$C$7*(D35*E35-1)/(E35-1),0))</f>
        <v/>
      </c>
      <c r="H35" s="36" t="str">
        <f ca="1">IF(F35="","",IF(AND('wta - h2h'!J35&gt;=coeff!$C$4,(F35*(1-D35)-1)&gt;=OFFSET(coeff!$G$13,((1-D35)+0.1)*10,3)),coeff!$C$3/coeff!$C$7*(F35*(1-D35)-1)/(F35-1),0))</f>
        <v/>
      </c>
      <c r="K35" s="38" t="str">
        <f t="shared" si="0"/>
        <v/>
      </c>
    </row>
    <row r="36" spans="7:11" x14ac:dyDescent="0.25">
      <c r="G36" s="31" t="str">
        <f ca="1">IF(E36="","",IF(AND('wta - h2h'!J36&gt;=coeff!$C$4,(D36*E36-1)&gt;=OFFSET(coeff!$G$13,(D36+0.1)*10,3)),coeff!$C$3/coeff!$C$7*(D36*E36-1)/(E36-1),0))</f>
        <v/>
      </c>
      <c r="H36" s="36" t="str">
        <f ca="1">IF(F36="","",IF(AND('wta - h2h'!J36&gt;=coeff!$C$4,(F36*(1-D36)-1)&gt;=OFFSET(coeff!$G$13,((1-D36)+0.1)*10,3)),coeff!$C$3/coeff!$C$7*(F36*(1-D36)-1)/(F36-1),0))</f>
        <v/>
      </c>
      <c r="K36" s="38" t="str">
        <f t="shared" si="0"/>
        <v/>
      </c>
    </row>
    <row r="37" spans="7:11" x14ac:dyDescent="0.25">
      <c r="G37" s="31" t="str">
        <f ca="1">IF(E37="","",IF(AND('wta - h2h'!J37&gt;=coeff!$C$4,(D37*E37-1)&gt;=OFFSET(coeff!$G$13,(D37+0.1)*10,3)),coeff!$C$3/coeff!$C$7*(D37*E37-1)/(E37-1),0))</f>
        <v/>
      </c>
      <c r="H37" s="36" t="str">
        <f ca="1">IF(F37="","",IF(AND('wta - h2h'!J37&gt;=coeff!$C$4,(F37*(1-D37)-1)&gt;=OFFSET(coeff!$G$13,((1-D37)+0.1)*10,3)),coeff!$C$3/coeff!$C$7*(F37*(1-D37)-1)/(F37-1),0))</f>
        <v/>
      </c>
      <c r="K37" s="38" t="str">
        <f t="shared" si="0"/>
        <v/>
      </c>
    </row>
    <row r="38" spans="7:11" x14ac:dyDescent="0.25">
      <c r="G38" s="31" t="str">
        <f ca="1">IF(E38="","",IF(AND('wta - h2h'!J38&gt;=coeff!$C$4,(D38*E38-1)&gt;=OFFSET(coeff!$G$13,(D38+0.1)*10,3)),coeff!$C$3/coeff!$C$7*(D38*E38-1)/(E38-1),0))</f>
        <v/>
      </c>
      <c r="H38" s="36" t="str">
        <f ca="1">IF(F38="","",IF(AND('wta - h2h'!J38&gt;=coeff!$C$4,(F38*(1-D38)-1)&gt;=OFFSET(coeff!$G$13,((1-D38)+0.1)*10,3)),coeff!$C$3/coeff!$C$7*(F38*(1-D38)-1)/(F38-1),0))</f>
        <v/>
      </c>
      <c r="K38" s="38" t="str">
        <f t="shared" si="0"/>
        <v/>
      </c>
    </row>
    <row r="39" spans="7:11" x14ac:dyDescent="0.25">
      <c r="G39" s="31" t="str">
        <f ca="1">IF(E39="","",IF(AND('wta - h2h'!J39&gt;=coeff!$C$4,(D39*E39-1)&gt;=OFFSET(coeff!$G$13,(D39+0.1)*10,3)),coeff!$C$3/coeff!$C$7*(D39*E39-1)/(E39-1),0))</f>
        <v/>
      </c>
      <c r="H39" s="36" t="str">
        <f ca="1">IF(F39="","",IF(AND('wta - h2h'!J39&gt;=coeff!$C$4,(F39*(1-D39)-1)&gt;=OFFSET(coeff!$G$13,((1-D39)+0.1)*10,3)),coeff!$C$3/coeff!$C$7*(F39*(1-D39)-1)/(F39-1),0))</f>
        <v/>
      </c>
      <c r="K39" s="38" t="str">
        <f t="shared" si="0"/>
        <v/>
      </c>
    </row>
    <row r="40" spans="7:11" x14ac:dyDescent="0.25">
      <c r="G40" s="31" t="str">
        <f ca="1">IF(E40="","",IF(AND('wta - h2h'!J40&gt;=coeff!$C$4,(D40*E40-1)&gt;=OFFSET(coeff!$G$13,(D40+0.1)*10,3)),coeff!$C$3/coeff!$C$7*(D40*E40-1)/(E40-1),0))</f>
        <v/>
      </c>
      <c r="H40" s="36" t="str">
        <f ca="1">IF(F40="","",IF(AND('wta - h2h'!J40&gt;=coeff!$C$4,(F40*(1-D40)-1)&gt;=OFFSET(coeff!$G$13,((1-D40)+0.1)*10,3)),coeff!$C$3/coeff!$C$7*(F40*(1-D40)-1)/(F40-1),0))</f>
        <v/>
      </c>
      <c r="K40" s="38" t="str">
        <f t="shared" si="0"/>
        <v/>
      </c>
    </row>
    <row r="41" spans="7:11" x14ac:dyDescent="0.25">
      <c r="G41" s="31" t="str">
        <f ca="1">IF(E41="","",IF(AND('wta - h2h'!J41&gt;=coeff!$C$4,(D41*E41-1)&gt;=OFFSET(coeff!$G$13,(D41+0.1)*10,3)),coeff!$C$3/coeff!$C$7*(D41*E41-1)/(E41-1),0))</f>
        <v/>
      </c>
      <c r="H41" s="36" t="str">
        <f ca="1">IF(F41="","",IF(AND('wta - h2h'!J41&gt;=coeff!$C$4,(F41*(1-D41)-1)&gt;=OFFSET(coeff!$G$13,((1-D41)+0.1)*10,3)),coeff!$C$3/coeff!$C$7*(F41*(1-D41)-1)/(F41-1),0))</f>
        <v/>
      </c>
      <c r="K41" s="38" t="str">
        <f t="shared" si="0"/>
        <v/>
      </c>
    </row>
    <row r="42" spans="7:11" x14ac:dyDescent="0.25">
      <c r="G42" s="31" t="str">
        <f ca="1">IF(E42="","",IF(AND('wta - h2h'!J42&gt;=coeff!$C$4,(D42*E42-1)&gt;=OFFSET(coeff!$G$13,(D42+0.1)*10,3)),coeff!$C$3/coeff!$C$7*(D42*E42-1)/(E42-1),0))</f>
        <v/>
      </c>
      <c r="H42" s="36" t="str">
        <f ca="1">IF(F42="","",IF(AND('wta - h2h'!J42&gt;=coeff!$C$4,(F42*(1-D42)-1)&gt;=OFFSET(coeff!$G$13,((1-D42)+0.1)*10,3)),coeff!$C$3/coeff!$C$7*(F42*(1-D42)-1)/(F42-1),0))</f>
        <v/>
      </c>
      <c r="K42" s="38" t="str">
        <f t="shared" si="0"/>
        <v/>
      </c>
    </row>
    <row r="43" spans="7:11" x14ac:dyDescent="0.25">
      <c r="G43" s="31" t="str">
        <f ca="1">IF(E43="","",IF(AND('wta - h2h'!J43&gt;=coeff!$C$4,(D43*E43-1)&gt;=OFFSET(coeff!$G$13,(D43+0.1)*10,3)),coeff!$C$3/coeff!$C$7*(D43*E43-1)/(E43-1),0))</f>
        <v/>
      </c>
      <c r="H43" s="36" t="str">
        <f ca="1">IF(F43="","",IF(AND('wta - h2h'!J43&gt;=coeff!$C$4,(F43*(1-D43)-1)&gt;=OFFSET(coeff!$G$13,((1-D43)+0.1)*10,3)),coeff!$C$3/coeff!$C$7*(F43*(1-D43)-1)/(F43-1),0))</f>
        <v/>
      </c>
      <c r="K43" s="38" t="str">
        <f t="shared" si="0"/>
        <v/>
      </c>
    </row>
    <row r="44" spans="7:11" x14ac:dyDescent="0.25">
      <c r="G44" s="31" t="str">
        <f ca="1">IF(E44="","",IF(AND('wta - h2h'!J44&gt;=coeff!$C$4,(D44*E44-1)&gt;=OFFSET(coeff!$G$13,(D44+0.1)*10,3)),coeff!$C$3/coeff!$C$7*(D44*E44-1)/(E44-1),0))</f>
        <v/>
      </c>
      <c r="H44" s="36" t="str">
        <f ca="1">IF(F44="","",IF(AND('wta - h2h'!J44&gt;=coeff!$C$4,(F44*(1-D44)-1)&gt;=OFFSET(coeff!$G$13,((1-D44)+0.1)*10,3)),coeff!$C$3/coeff!$C$7*(F44*(1-D44)-1)/(F44-1),0))</f>
        <v/>
      </c>
      <c r="K44" s="38" t="str">
        <f t="shared" si="0"/>
        <v/>
      </c>
    </row>
    <row r="45" spans="7:11" x14ac:dyDescent="0.25">
      <c r="G45" s="31" t="str">
        <f ca="1">IF(E45="","",IF(AND('wta - h2h'!J45&gt;=coeff!$C$4,(D45*E45-1)&gt;=OFFSET(coeff!$G$13,(D45+0.1)*10,3)),coeff!$C$3/coeff!$C$7*(D45*E45-1)/(E45-1),0))</f>
        <v/>
      </c>
      <c r="H45" s="36" t="str">
        <f ca="1">IF(F45="","",IF(AND('wta - h2h'!J45&gt;=coeff!$C$4,(F45*(1-D45)-1)&gt;=OFFSET(coeff!$G$13,((1-D45)+0.1)*10,3)),coeff!$C$3/coeff!$C$7*(F45*(1-D45)-1)/(F45-1),0))</f>
        <v/>
      </c>
      <c r="K45" s="38" t="str">
        <f t="shared" si="0"/>
        <v/>
      </c>
    </row>
    <row r="46" spans="7:11" x14ac:dyDescent="0.25">
      <c r="G46" s="31" t="str">
        <f ca="1">IF(E46="","",IF(AND('wta - h2h'!J46&gt;=coeff!$C$4,(D46*E46-1)&gt;=OFFSET(coeff!$G$13,(D46+0.1)*10,3)),coeff!$C$3/coeff!$C$7*(D46*E46-1)/(E46-1),0))</f>
        <v/>
      </c>
      <c r="H46" s="36" t="str">
        <f ca="1">IF(F46="","",IF(AND('wta - h2h'!J46&gt;=coeff!$C$4,(F46*(1-D46)-1)&gt;=OFFSET(coeff!$G$13,((1-D46)+0.1)*10,3)),coeff!$C$3/coeff!$C$7*(F46*(1-D46)-1)/(F46-1),0))</f>
        <v/>
      </c>
      <c r="K46" s="38" t="str">
        <f t="shared" si="0"/>
        <v/>
      </c>
    </row>
    <row r="47" spans="7:11" x14ac:dyDescent="0.25">
      <c r="G47" s="31" t="str">
        <f ca="1">IF(E47="","",IF(AND('wta - h2h'!J47&gt;=coeff!$C$4,(D47*E47-1)&gt;=OFFSET(coeff!$G$13,(D47+0.1)*10,3)),coeff!$C$3/coeff!$C$7*(D47*E47-1)/(E47-1),0))</f>
        <v/>
      </c>
      <c r="H47" s="36" t="str">
        <f ca="1">IF(F47="","",IF(AND('wta - h2h'!J47&gt;=coeff!$C$4,(F47*(1-D47)-1)&gt;=OFFSET(coeff!$G$13,((1-D47)+0.1)*10,3)),coeff!$C$3/coeff!$C$7*(F47*(1-D47)-1)/(F47-1),0))</f>
        <v/>
      </c>
      <c r="K47" s="38" t="str">
        <f t="shared" si="0"/>
        <v/>
      </c>
    </row>
    <row r="48" spans="7:11" x14ac:dyDescent="0.25">
      <c r="G48" s="31" t="str">
        <f ca="1">IF(E48="","",IF(AND('wta - h2h'!J48&gt;=coeff!$C$4,(D48*E48-1)&gt;=OFFSET(coeff!$G$13,(D48+0.1)*10,3)),coeff!$C$3/coeff!$C$7*(D48*E48-1)/(E48-1),0))</f>
        <v/>
      </c>
      <c r="H48" s="36" t="str">
        <f ca="1">IF(F48="","",IF(AND('wta - h2h'!J48&gt;=coeff!$C$4,(F48*(1-D48)-1)&gt;=OFFSET(coeff!$G$13,((1-D48)+0.1)*10,3)),coeff!$C$3/coeff!$C$7*(F48*(1-D48)-1)/(F48-1),0))</f>
        <v/>
      </c>
      <c r="K48" s="38" t="str">
        <f t="shared" si="0"/>
        <v/>
      </c>
    </row>
    <row r="49" spans="7:11" x14ac:dyDescent="0.25">
      <c r="G49" s="31" t="str">
        <f ca="1">IF(E49="","",IF(AND('wta - h2h'!J49&gt;=coeff!$C$4,(D49*E49-1)&gt;=OFFSET(coeff!$G$13,(D49+0.1)*10,3)),coeff!$C$3/coeff!$C$7*(D49*E49-1)/(E49-1),0))</f>
        <v/>
      </c>
      <c r="H49" s="36" t="str">
        <f ca="1">IF(F49="","",IF(AND('wta - h2h'!J49&gt;=coeff!$C$4,(F49*(1-D49)-1)&gt;=OFFSET(coeff!$G$13,((1-D49)+0.1)*10,3)),coeff!$C$3/coeff!$C$7*(F49*(1-D49)-1)/(F49-1),0))</f>
        <v/>
      </c>
      <c r="K49" s="38" t="str">
        <f t="shared" si="0"/>
        <v/>
      </c>
    </row>
    <row r="50" spans="7:11" x14ac:dyDescent="0.25">
      <c r="G50" s="31" t="str">
        <f ca="1">IF(E50="","",IF(AND('wta - h2h'!J50&gt;=coeff!$C$4,(D50*E50-1)&gt;=OFFSET(coeff!$G$13,(D50+0.1)*10,3)),coeff!$C$3/coeff!$C$7*(D50*E50-1)/(E50-1),0))</f>
        <v/>
      </c>
      <c r="H50" s="36" t="str">
        <f ca="1">IF(F50="","",IF(AND('wta - h2h'!J50&gt;=coeff!$C$4,(F50*(1-D50)-1)&gt;=OFFSET(coeff!$G$13,((1-D50)+0.1)*10,3)),coeff!$C$3/coeff!$C$7*(F50*(1-D50)-1)/(F50-1),0))</f>
        <v/>
      </c>
      <c r="K50" s="38" t="str">
        <f t="shared" si="0"/>
        <v/>
      </c>
    </row>
    <row r="51" spans="7:11" x14ac:dyDescent="0.25">
      <c r="G51" s="31" t="str">
        <f ca="1">IF(E51="","",IF(AND('wta - h2h'!J51&gt;=coeff!$C$4,(D51*E51-1)&gt;=OFFSET(coeff!$G$13,(D51+0.1)*10,3)),coeff!$C$3/coeff!$C$7*(D51*E51-1)/(E51-1),0))</f>
        <v/>
      </c>
      <c r="H51" s="36" t="str">
        <f ca="1">IF(F51="","",IF(AND('wta - h2h'!J51&gt;=coeff!$C$4,(F51*(1-D51)-1)&gt;=OFFSET(coeff!$G$13,((1-D51)+0.1)*10,3)),coeff!$C$3/coeff!$C$7*(F51*(1-D51)-1)/(F51-1),0))</f>
        <v/>
      </c>
      <c r="K51" s="38" t="str">
        <f t="shared" si="0"/>
        <v/>
      </c>
    </row>
    <row r="52" spans="7:11" x14ac:dyDescent="0.25">
      <c r="G52" s="31" t="str">
        <f ca="1">IF(E52="","",IF(AND('wta - h2h'!J52&gt;=coeff!$C$4,(D52*E52-1)&gt;=OFFSET(coeff!$G$13,(D52+0.1)*10,3)),coeff!$C$3/coeff!$C$7*(D52*E52-1)/(E52-1),0))</f>
        <v/>
      </c>
      <c r="H52" s="36" t="str">
        <f ca="1">IF(F52="","",IF(AND('wta - h2h'!J52&gt;=coeff!$C$4,(F52*(1-D52)-1)&gt;=OFFSET(coeff!$G$13,((1-D52)+0.1)*10,3)),coeff!$C$3/coeff!$C$7*(F52*(1-D52)-1)/(F52-1),0))</f>
        <v/>
      </c>
      <c r="K52" s="38" t="str">
        <f t="shared" si="0"/>
        <v/>
      </c>
    </row>
    <row r="53" spans="7:11" x14ac:dyDescent="0.25">
      <c r="G53" s="31" t="str">
        <f ca="1">IF(E53="","",IF(AND('wta - h2h'!J53&gt;=coeff!$C$4,(D53*E53-1)&gt;=OFFSET(coeff!$G$13,(D53+0.1)*10,3)),coeff!$C$3/coeff!$C$7*(D53*E53-1)/(E53-1),0))</f>
        <v/>
      </c>
      <c r="H53" s="36" t="str">
        <f ca="1">IF(F53="","",IF(AND('wta - h2h'!J53&gt;=coeff!$C$4,(F53*(1-D53)-1)&gt;=OFFSET(coeff!$G$13,((1-D53)+0.1)*10,3)),coeff!$C$3/coeff!$C$7*(F53*(1-D53)-1)/(F53-1),0))</f>
        <v/>
      </c>
      <c r="K53" s="38" t="str">
        <f t="shared" si="0"/>
        <v/>
      </c>
    </row>
    <row r="54" spans="7:11" x14ac:dyDescent="0.25">
      <c r="G54" s="31" t="str">
        <f ca="1">IF(E54="","",IF(AND('wta - h2h'!J54&gt;=coeff!$C$4,(D54*E54-1)&gt;=OFFSET(coeff!$G$13,(D54+0.1)*10,3)),coeff!$C$3/coeff!$C$7*(D54*E54-1)/(E54-1),0))</f>
        <v/>
      </c>
      <c r="H54" s="36" t="str">
        <f ca="1">IF(F54="","",IF(AND('wta - h2h'!J54&gt;=coeff!$C$4,(F54*(1-D54)-1)&gt;=OFFSET(coeff!$G$13,((1-D54)+0.1)*10,3)),coeff!$C$3/coeff!$C$7*(F54*(1-D54)-1)/(F54-1),0))</f>
        <v/>
      </c>
      <c r="K54" s="38" t="str">
        <f t="shared" si="0"/>
        <v/>
      </c>
    </row>
    <row r="55" spans="7:11" x14ac:dyDescent="0.25">
      <c r="G55" s="31" t="str">
        <f ca="1">IF(E55="","",IF(AND('wta - h2h'!J55&gt;=coeff!$C$4,(D55*E55-1)&gt;=OFFSET(coeff!$G$13,(D55+0.1)*10,3)),coeff!$C$3/coeff!$C$7*(D55*E55-1)/(E55-1),0))</f>
        <v/>
      </c>
      <c r="H55" s="36" t="str">
        <f ca="1">IF(F55="","",IF(AND('wta - h2h'!J55&gt;=coeff!$C$4,(F55*(1-D55)-1)&gt;=OFFSET(coeff!$G$13,((1-D55)+0.1)*10,3)),coeff!$C$3/coeff!$C$7*(F55*(1-D55)-1)/(F55-1),0))</f>
        <v/>
      </c>
      <c r="K55" s="38" t="str">
        <f t="shared" si="0"/>
        <v/>
      </c>
    </row>
    <row r="56" spans="7:11" x14ac:dyDescent="0.25">
      <c r="G56" s="31" t="str">
        <f ca="1">IF(E56="","",IF(AND('wta - h2h'!J56&gt;=coeff!$C$4,(D56*E56-1)&gt;=OFFSET(coeff!$G$13,(D56+0.1)*10,3)),coeff!$C$3/coeff!$C$7*(D56*E56-1)/(E56-1),0))</f>
        <v/>
      </c>
      <c r="H56" s="36" t="str">
        <f ca="1">IF(F56="","",IF(AND('wta - h2h'!J56&gt;=coeff!$C$4,(F56*(1-D56)-1)&gt;=OFFSET(coeff!$G$13,((1-D56)+0.1)*10,3)),coeff!$C$3/coeff!$C$7*(F56*(1-D56)-1)/(F56-1),0))</f>
        <v/>
      </c>
      <c r="K56" s="38" t="str">
        <f t="shared" si="0"/>
        <v/>
      </c>
    </row>
    <row r="57" spans="7:11" x14ac:dyDescent="0.25">
      <c r="G57" s="31" t="str">
        <f ca="1">IF(E57="","",IF(AND('wta - h2h'!J57&gt;=coeff!$C$4,(D57*E57-1)&gt;=OFFSET(coeff!$G$13,(D57+0.1)*10,3)),coeff!$C$3/coeff!$C$7*(D57*E57-1)/(E57-1),0))</f>
        <v/>
      </c>
      <c r="H57" s="36" t="str">
        <f ca="1">IF(F57="","",IF(AND('wta - h2h'!J57&gt;=coeff!$C$4,(F57*(1-D57)-1)&gt;=OFFSET(coeff!$G$13,((1-D57)+0.1)*10,3)),coeff!$C$3/coeff!$C$7*(F57*(1-D57)-1)/(F57-1),0))</f>
        <v/>
      </c>
      <c r="K57" s="38" t="str">
        <f t="shared" si="0"/>
        <v/>
      </c>
    </row>
    <row r="58" spans="7:11" x14ac:dyDescent="0.25">
      <c r="G58" s="31" t="str">
        <f ca="1">IF(E58="","",IF(AND('wta - h2h'!J58&gt;=coeff!$C$4,(D58*E58-1)&gt;=OFFSET(coeff!$G$13,(D58+0.1)*10,3)),coeff!$C$3/coeff!$C$7*(D58*E58-1)/(E58-1),0))</f>
        <v/>
      </c>
      <c r="H58" s="36" t="str">
        <f ca="1">IF(F58="","",IF(AND('wta - h2h'!J58&gt;=coeff!$C$4,(F58*(1-D58)-1)&gt;=OFFSET(coeff!$G$13,((1-D58)+0.1)*10,3)),coeff!$C$3/coeff!$C$7*(F58*(1-D58)-1)/(F58-1),0))</f>
        <v/>
      </c>
      <c r="K58" s="38" t="str">
        <f t="shared" si="0"/>
        <v/>
      </c>
    </row>
    <row r="59" spans="7:11" x14ac:dyDescent="0.25">
      <c r="G59" s="31" t="str">
        <f ca="1">IF(E59="","",IF(AND('wta - h2h'!J59&gt;=coeff!$C$4,(D59*E59-1)&gt;=OFFSET(coeff!$G$13,(D59+0.1)*10,3)),coeff!$C$3/coeff!$C$7*(D59*E59-1)/(E59-1),0))</f>
        <v/>
      </c>
      <c r="H59" s="36" t="str">
        <f ca="1">IF(F59="","",IF(AND('wta - h2h'!J59&gt;=coeff!$C$4,(F59*(1-D59)-1)&gt;=OFFSET(coeff!$G$13,((1-D59)+0.1)*10,3)),coeff!$C$3/coeff!$C$7*(F59*(1-D59)-1)/(F59-1),0))</f>
        <v/>
      </c>
      <c r="K59" s="38" t="str">
        <f t="shared" si="0"/>
        <v/>
      </c>
    </row>
    <row r="60" spans="7:11" x14ac:dyDescent="0.25">
      <c r="G60" s="31" t="str">
        <f ca="1">IF(E60="","",IF(AND('wta - h2h'!J60&gt;=coeff!$C$4,(D60*E60-1)&gt;=OFFSET(coeff!$G$13,(D60+0.1)*10,3)),coeff!$C$3/coeff!$C$7*(D60*E60-1)/(E60-1),0))</f>
        <v/>
      </c>
      <c r="H60" s="36" t="str">
        <f ca="1">IF(F60="","",IF(AND('wta - h2h'!J60&gt;=coeff!$C$4,(F60*(1-D60)-1)&gt;=OFFSET(coeff!$G$13,((1-D60)+0.1)*10,3)),coeff!$C$3/coeff!$C$7*(F60*(1-D60)-1)/(F60-1),0))</f>
        <v/>
      </c>
      <c r="K60" s="38" t="str">
        <f t="shared" si="0"/>
        <v/>
      </c>
    </row>
    <row r="61" spans="7:11" x14ac:dyDescent="0.25">
      <c r="G61" s="31" t="str">
        <f ca="1">IF(E61="","",IF(AND('wta - h2h'!J61&gt;=coeff!$C$4,(D61*E61-1)&gt;=OFFSET(coeff!$G$13,(D61+0.1)*10,3)),coeff!$C$3/coeff!$C$7*(D61*E61-1)/(E61-1),0))</f>
        <v/>
      </c>
      <c r="H61" s="36" t="str">
        <f ca="1">IF(F61="","",IF(AND('wta - h2h'!J61&gt;=coeff!$C$4,(F61*(1-D61)-1)&gt;=OFFSET(coeff!$G$13,((1-D61)+0.1)*10,3)),coeff!$C$3/coeff!$C$7*(F61*(1-D61)-1)/(F61-1),0))</f>
        <v/>
      </c>
      <c r="K61" s="38" t="str">
        <f t="shared" si="0"/>
        <v/>
      </c>
    </row>
    <row r="62" spans="7:11" x14ac:dyDescent="0.25">
      <c r="G62" s="31" t="str">
        <f ca="1">IF(E62="","",IF(AND('wta - h2h'!J62&gt;=coeff!$C$4,(D62*E62-1)&gt;=OFFSET(coeff!$G$13,(D62+0.1)*10,3)),coeff!$C$3/coeff!$C$7*(D62*E62-1)/(E62-1),0))</f>
        <v/>
      </c>
      <c r="H62" s="36" t="str">
        <f ca="1">IF(F62="","",IF(AND('wta - h2h'!J62&gt;=coeff!$C$4,(F62*(1-D62)-1)&gt;=OFFSET(coeff!$G$13,((1-D62)+0.1)*10,3)),coeff!$C$3/coeff!$C$7*(F62*(1-D62)-1)/(F62-1),0))</f>
        <v/>
      </c>
      <c r="K62" s="38" t="str">
        <f t="shared" si="0"/>
        <v/>
      </c>
    </row>
    <row r="63" spans="7:11" x14ac:dyDescent="0.25">
      <c r="G63" s="31" t="str">
        <f ca="1">IF(E63="","",IF(AND('wta - h2h'!J63&gt;=coeff!$C$4,(D63*E63-1)&gt;=OFFSET(coeff!$G$13,(D63+0.1)*10,3)),coeff!$C$3/coeff!$C$7*(D63*E63-1)/(E63-1),0))</f>
        <v/>
      </c>
      <c r="H63" s="36" t="str">
        <f ca="1">IF(F63="","",IF(AND('wta - h2h'!J63&gt;=coeff!$C$4,(F63*(1-D63)-1)&gt;=OFFSET(coeff!$G$13,((1-D63)+0.1)*10,3)),coeff!$C$3/coeff!$C$7*(F63*(1-D63)-1)/(F63-1),0))</f>
        <v/>
      </c>
      <c r="K63" s="38" t="str">
        <f t="shared" si="0"/>
        <v/>
      </c>
    </row>
    <row r="64" spans="7:11" x14ac:dyDescent="0.25">
      <c r="G64" s="31" t="str">
        <f ca="1">IF(E64="","",IF(AND('wta - h2h'!J64&gt;=coeff!$C$4,(D64*E64-1)&gt;=OFFSET(coeff!$G$13,(D64+0.1)*10,3)),coeff!$C$3/coeff!$C$7*(D64*E64-1)/(E64-1),0))</f>
        <v/>
      </c>
      <c r="H64" s="36" t="str">
        <f ca="1">IF(F64="","",IF(AND('wta - h2h'!J64&gt;=coeff!$C$4,(F64*(1-D64)-1)&gt;=OFFSET(coeff!$G$13,((1-D64)+0.1)*10,3)),coeff!$C$3/coeff!$C$7*(F64*(1-D64)-1)/(F64-1),0))</f>
        <v/>
      </c>
      <c r="K64" s="38" t="str">
        <f t="shared" si="0"/>
        <v/>
      </c>
    </row>
    <row r="65" spans="7:11" x14ac:dyDescent="0.25">
      <c r="G65" s="31" t="str">
        <f ca="1">IF(E65="","",IF(AND('wta - h2h'!J65&gt;=coeff!$C$4,(D65*E65-1)&gt;=OFFSET(coeff!$G$13,(D65+0.1)*10,3)),coeff!$C$3/coeff!$C$7*(D65*E65-1)/(E65-1),0))</f>
        <v/>
      </c>
      <c r="H65" s="36" t="str">
        <f ca="1">IF(F65="","",IF(AND('wta - h2h'!J65&gt;=coeff!$C$4,(F65*(1-D65)-1)&gt;=OFFSET(coeff!$G$13,((1-D65)+0.1)*10,3)),coeff!$C$3/coeff!$C$7*(F65*(1-D65)-1)/(F65-1),0))</f>
        <v/>
      </c>
      <c r="K65" s="38" t="str">
        <f t="shared" si="0"/>
        <v/>
      </c>
    </row>
    <row r="66" spans="7:11" x14ac:dyDescent="0.25">
      <c r="G66" s="31" t="str">
        <f ca="1">IF(E66="","",IF(AND('wta - h2h'!J66&gt;=coeff!$C$4,(D66*E66-1)&gt;=OFFSET(coeff!$G$13,(D66+0.1)*10,3)),coeff!$C$3/coeff!$C$7*(D66*E66-1)/(E66-1),0))</f>
        <v/>
      </c>
      <c r="H66" s="36" t="str">
        <f ca="1">IF(F66="","",IF(AND('wta - h2h'!J66&gt;=coeff!$C$4,(F66*(1-D66)-1)&gt;=OFFSET(coeff!$G$13,((1-D66)+0.1)*10,3)),coeff!$C$3/coeff!$C$7*(F66*(1-D66)-1)/(F66-1),0))</f>
        <v/>
      </c>
      <c r="K66" s="38" t="str">
        <f t="shared" si="0"/>
        <v/>
      </c>
    </row>
    <row r="67" spans="7:11" x14ac:dyDescent="0.25">
      <c r="G67" s="31" t="str">
        <f ca="1">IF(E67="","",IF(AND('wta - h2h'!J67&gt;=coeff!$C$4,(D67*E67-1)&gt;=OFFSET(coeff!$G$13,(D67+0.1)*10,3)),coeff!$C$3/coeff!$C$7*(D67*E67-1)/(E67-1),0))</f>
        <v/>
      </c>
      <c r="H67" s="36" t="str">
        <f ca="1">IF(F67="","",IF(AND('wta - h2h'!J67&gt;=coeff!$C$4,(F67*(1-D67)-1)&gt;=OFFSET(coeff!$G$13,((1-D67)+0.1)*10,3)),coeff!$C$3/coeff!$C$7*(F67*(1-D67)-1)/(F67-1),0))</f>
        <v/>
      </c>
      <c r="K67" s="38" t="str">
        <f t="shared" si="0"/>
        <v/>
      </c>
    </row>
    <row r="68" spans="7:11" x14ac:dyDescent="0.25">
      <c r="G68" s="31" t="str">
        <f ca="1">IF(E68="","",IF(AND('wta - h2h'!J68&gt;=coeff!$C$4,(D68*E68-1)&gt;=OFFSET(coeff!$G$13,(D68+0.1)*10,3)),coeff!$C$3/coeff!$C$7*(D68*E68-1)/(E68-1),0))</f>
        <v/>
      </c>
      <c r="H68" s="36" t="str">
        <f ca="1">IF(F68="","",IF(AND('wta - h2h'!J68&gt;=coeff!$C$4,(F68*(1-D68)-1)&gt;=OFFSET(coeff!$G$13,((1-D68)+0.1)*10,3)),coeff!$C$3/coeff!$C$7*(F68*(1-D68)-1)/(F68-1),0))</f>
        <v/>
      </c>
      <c r="K68" s="38" t="str">
        <f t="shared" si="0"/>
        <v/>
      </c>
    </row>
    <row r="69" spans="7:11" x14ac:dyDescent="0.25">
      <c r="G69" s="31" t="str">
        <f ca="1">IF(E69="","",IF(AND('wta - h2h'!J69&gt;=coeff!$C$4,(D69*E69-1)&gt;=OFFSET(coeff!$G$13,(D69+0.1)*10,3)),coeff!$C$3/coeff!$C$7*(D69*E69-1)/(E69-1),0))</f>
        <v/>
      </c>
      <c r="H69" s="36" t="str">
        <f ca="1">IF(F69="","",IF(AND('wta - h2h'!J69&gt;=coeff!$C$4,(F69*(1-D69)-1)&gt;=OFFSET(coeff!$G$13,((1-D69)+0.1)*10,3)),coeff!$C$3/coeff!$C$7*(F69*(1-D69)-1)/(F69-1),0))</f>
        <v/>
      </c>
      <c r="K69" s="38" t="str">
        <f t="shared" si="0"/>
        <v/>
      </c>
    </row>
    <row r="70" spans="7:11" x14ac:dyDescent="0.25">
      <c r="G70" s="31" t="str">
        <f ca="1">IF(E70="","",IF(AND('wta - h2h'!J70&gt;=coeff!$C$4,(D70*E70-1)&gt;=OFFSET(coeff!$G$13,(D70+0.1)*10,3)),coeff!$C$3/coeff!$C$7*(D70*E70-1)/(E70-1),0))</f>
        <v/>
      </c>
      <c r="H70" s="36" t="str">
        <f ca="1">IF(F70="","",IF(AND('wta - h2h'!J70&gt;=coeff!$C$4,(F70*(1-D70)-1)&gt;=OFFSET(coeff!$G$13,((1-D70)+0.1)*10,3)),coeff!$C$3/coeff!$C$7*(F70*(1-D70)-1)/(F70-1),0))</f>
        <v/>
      </c>
      <c r="K70" s="38" t="str">
        <f t="shared" ref="K70:K120" si="1">IF(E70="","",IF(G70&gt;0,E70*D70-1,IF(H70&gt;0,F70*(1-D70)-1,"")))</f>
        <v/>
      </c>
    </row>
    <row r="71" spans="7:11" x14ac:dyDescent="0.25">
      <c r="G71" s="31" t="str">
        <f ca="1">IF(E71="","",IF(AND('wta - h2h'!J71&gt;=coeff!$C$4,(D71*E71-1)&gt;=OFFSET(coeff!$G$13,(D71+0.1)*10,3)),coeff!$C$3/coeff!$C$7*(D71*E71-1)/(E71-1),0))</f>
        <v/>
      </c>
      <c r="H71" s="36" t="str">
        <f ca="1">IF(F71="","",IF(AND('wta - h2h'!J71&gt;=coeff!$C$4,(F71*(1-D71)-1)&gt;=OFFSET(coeff!$G$13,((1-D71)+0.1)*10,3)),coeff!$C$3/coeff!$C$7*(F71*(1-D71)-1)/(F71-1),0))</f>
        <v/>
      </c>
      <c r="K71" s="38" t="str">
        <f t="shared" si="1"/>
        <v/>
      </c>
    </row>
    <row r="72" spans="7:11" x14ac:dyDescent="0.25">
      <c r="G72" s="31" t="str">
        <f ca="1">IF(E72="","",IF(AND('wta - h2h'!J72&gt;=coeff!$C$4,(D72*E72-1)&gt;=OFFSET(coeff!$G$13,(D72+0.1)*10,3)),coeff!$C$3/coeff!$C$7*(D72*E72-1)/(E72-1),0))</f>
        <v/>
      </c>
      <c r="H72" s="36" t="str">
        <f ca="1">IF(F72="","",IF(AND('wta - h2h'!J72&gt;=coeff!$C$4,(F72*(1-D72)-1)&gt;=OFFSET(coeff!$G$13,((1-D72)+0.1)*10,3)),coeff!$C$3/coeff!$C$7*(F72*(1-D72)-1)/(F72-1),0))</f>
        <v/>
      </c>
      <c r="K72" s="38" t="str">
        <f t="shared" si="1"/>
        <v/>
      </c>
    </row>
    <row r="73" spans="7:11" x14ac:dyDescent="0.25">
      <c r="G73" s="31" t="str">
        <f ca="1">IF(E73="","",IF(AND('wta - h2h'!J73&gt;=coeff!$C$4,(D73*E73-1)&gt;=OFFSET(coeff!$G$13,(D73+0.1)*10,3)),coeff!$C$3/coeff!$C$7*(D73*E73-1)/(E73-1),0))</f>
        <v/>
      </c>
      <c r="H73" s="36" t="str">
        <f ca="1">IF(F73="","",IF(AND('wta - h2h'!J73&gt;=coeff!$C$4,(F73*(1-D73)-1)&gt;=OFFSET(coeff!$G$13,((1-D73)+0.1)*10,3)),coeff!$C$3/coeff!$C$7*(F73*(1-D73)-1)/(F73-1),0))</f>
        <v/>
      </c>
      <c r="K73" s="38" t="str">
        <f t="shared" si="1"/>
        <v/>
      </c>
    </row>
    <row r="74" spans="7:11" x14ac:dyDescent="0.25">
      <c r="G74" s="31" t="str">
        <f ca="1">IF(E74="","",IF(AND('wta - h2h'!J74&gt;=coeff!$C$4,(D74*E74-1)&gt;=OFFSET(coeff!$G$13,(D74+0.1)*10,3)),coeff!$C$3/coeff!$C$7*(D74*E74-1)/(E74-1),0))</f>
        <v/>
      </c>
      <c r="H74" s="36" t="str">
        <f ca="1">IF(F74="","",IF(AND('wta - h2h'!J74&gt;=coeff!$C$4,(F74*(1-D74)-1)&gt;=OFFSET(coeff!$G$13,((1-D74)+0.1)*10,3)),coeff!$C$3/coeff!$C$7*(F74*(1-D74)-1)/(F74-1),0))</f>
        <v/>
      </c>
      <c r="K74" s="38" t="str">
        <f t="shared" si="1"/>
        <v/>
      </c>
    </row>
    <row r="75" spans="7:11" x14ac:dyDescent="0.25">
      <c r="G75" s="31" t="str">
        <f ca="1">IF(E75="","",IF(AND('wta - h2h'!J75&gt;=coeff!$C$4,(D75*E75-1)&gt;=OFFSET(coeff!$G$13,(D75+0.1)*10,3)),coeff!$C$3/coeff!$C$7*(D75*E75-1)/(E75-1),0))</f>
        <v/>
      </c>
      <c r="H75" s="36" t="str">
        <f ca="1">IF(F75="","",IF(AND('wta - h2h'!J75&gt;=coeff!$C$4,(F75*(1-D75)-1)&gt;=OFFSET(coeff!$G$13,((1-D75)+0.1)*10,3)),coeff!$C$3/coeff!$C$7*(F75*(1-D75)-1)/(F75-1),0))</f>
        <v/>
      </c>
      <c r="K75" s="38" t="str">
        <f t="shared" si="1"/>
        <v/>
      </c>
    </row>
    <row r="76" spans="7:11" x14ac:dyDescent="0.25">
      <c r="G76" s="31" t="str">
        <f ca="1">IF(E76="","",IF(AND('wta - h2h'!J76&gt;=coeff!$C$4,(D76*E76-1)&gt;=OFFSET(coeff!$G$13,(D76+0.1)*10,3)),coeff!$C$3/coeff!$C$7*(D76*E76-1)/(E76-1),0))</f>
        <v/>
      </c>
      <c r="H76" s="36" t="str">
        <f ca="1">IF(F76="","",IF(AND('wta - h2h'!J76&gt;=coeff!$C$4,(F76*(1-D76)-1)&gt;=OFFSET(coeff!$G$13,((1-D76)+0.1)*10,3)),coeff!$C$3/coeff!$C$7*(F76*(1-D76)-1)/(F76-1),0))</f>
        <v/>
      </c>
      <c r="K76" s="38" t="str">
        <f t="shared" si="1"/>
        <v/>
      </c>
    </row>
    <row r="77" spans="7:11" x14ac:dyDescent="0.25">
      <c r="G77" s="31" t="str">
        <f ca="1">IF(E77="","",IF(AND('wta - h2h'!J77&gt;=coeff!$C$4,(D77*E77-1)&gt;=OFFSET(coeff!$G$13,(D77+0.1)*10,3)),coeff!$C$3/coeff!$C$7*(D77*E77-1)/(E77-1),0))</f>
        <v/>
      </c>
      <c r="H77" s="36" t="str">
        <f ca="1">IF(F77="","",IF(AND('wta - h2h'!J77&gt;=coeff!$C$4,(F77*(1-D77)-1)&gt;=OFFSET(coeff!$G$13,((1-D77)+0.1)*10,3)),coeff!$C$3/coeff!$C$7*(F77*(1-D77)-1)/(F77-1),0))</f>
        <v/>
      </c>
      <c r="K77" s="38" t="str">
        <f t="shared" si="1"/>
        <v/>
      </c>
    </row>
    <row r="78" spans="7:11" x14ac:dyDescent="0.25">
      <c r="G78" s="31" t="str">
        <f ca="1">IF(E78="","",IF(AND('wta - h2h'!J78&gt;=coeff!$C$4,(D78*E78-1)&gt;=OFFSET(coeff!$G$13,(D78+0.1)*10,3)),coeff!$C$3/coeff!$C$7*(D78*E78-1)/(E78-1),0))</f>
        <v/>
      </c>
      <c r="H78" s="36" t="str">
        <f ca="1">IF(F78="","",IF(AND('wta - h2h'!J78&gt;=coeff!$C$4,(F78*(1-D78)-1)&gt;=OFFSET(coeff!$G$13,((1-D78)+0.1)*10,3)),coeff!$C$3/coeff!$C$7*(F78*(1-D78)-1)/(F78-1),0))</f>
        <v/>
      </c>
      <c r="K78" s="38" t="str">
        <f t="shared" si="1"/>
        <v/>
      </c>
    </row>
    <row r="79" spans="7:11" x14ac:dyDescent="0.25">
      <c r="G79" s="31" t="str">
        <f ca="1">IF(E79="","",IF(AND('wta - h2h'!J79&gt;=coeff!$C$4,(D79*E79-1)&gt;=OFFSET(coeff!$G$13,(D79+0.1)*10,3)),coeff!$C$3/coeff!$C$7*(D79*E79-1)/(E79-1),0))</f>
        <v/>
      </c>
      <c r="H79" s="36" t="str">
        <f ca="1">IF(F79="","",IF(AND('wta - h2h'!J79&gt;=coeff!$C$4,(F79*(1-D79)-1)&gt;=OFFSET(coeff!$G$13,((1-D79)+0.1)*10,3)),coeff!$C$3/coeff!$C$7*(F79*(1-D79)-1)/(F79-1),0))</f>
        <v/>
      </c>
      <c r="K79" s="38" t="str">
        <f t="shared" si="1"/>
        <v/>
      </c>
    </row>
    <row r="80" spans="7:11" x14ac:dyDescent="0.25">
      <c r="G80" s="31" t="str">
        <f ca="1">IF(E80="","",IF(AND('wta - h2h'!J80&gt;=coeff!$C$4,(D80*E80-1)&gt;=OFFSET(coeff!$G$13,(D80+0.1)*10,3)),coeff!$C$3/coeff!$C$7*(D80*E80-1)/(E80-1),0))</f>
        <v/>
      </c>
      <c r="H80" s="36" t="str">
        <f ca="1">IF(F80="","",IF(AND('wta - h2h'!J80&gt;=coeff!$C$4,(F80*(1-D80)-1)&gt;=OFFSET(coeff!$G$13,((1-D80)+0.1)*10,3)),coeff!$C$3/coeff!$C$7*(F80*(1-D80)-1)/(F80-1),0))</f>
        <v/>
      </c>
      <c r="K80" s="38" t="str">
        <f t="shared" si="1"/>
        <v/>
      </c>
    </row>
    <row r="81" spans="7:11" x14ac:dyDescent="0.25">
      <c r="G81" s="31" t="str">
        <f ca="1">IF(E81="","",IF(AND('wta - h2h'!J81&gt;=coeff!$C$4,(D81*E81-1)&gt;=OFFSET(coeff!$G$13,(D81+0.1)*10,3)),coeff!$C$3/coeff!$C$7*(D81*E81-1)/(E81-1),0))</f>
        <v/>
      </c>
      <c r="H81" s="36" t="str">
        <f ca="1">IF(F81="","",IF(AND('wta - h2h'!J81&gt;=coeff!$C$4,(F81*(1-D81)-1)&gt;=OFFSET(coeff!$G$13,((1-D81)+0.1)*10,3)),coeff!$C$3/coeff!$C$7*(F81*(1-D81)-1)/(F81-1),0))</f>
        <v/>
      </c>
      <c r="K81" s="38" t="str">
        <f t="shared" si="1"/>
        <v/>
      </c>
    </row>
    <row r="82" spans="7:11" x14ac:dyDescent="0.25">
      <c r="G82" s="31" t="str">
        <f ca="1">IF(E82="","",IF(AND('wta - h2h'!J82&gt;=coeff!$C$4,(D82*E82-1)&gt;=OFFSET(coeff!$G$13,(D82+0.1)*10,3)),coeff!$C$3/coeff!$C$7*(D82*E82-1)/(E82-1),0))</f>
        <v/>
      </c>
      <c r="H82" s="36" t="str">
        <f ca="1">IF(F82="","",IF(AND('wta - h2h'!J82&gt;=coeff!$C$4,(F82*(1-D82)-1)&gt;=OFFSET(coeff!$G$13,((1-D82)+0.1)*10,3)),coeff!$C$3/coeff!$C$7*(F82*(1-D82)-1)/(F82-1),0))</f>
        <v/>
      </c>
      <c r="K82" s="38" t="str">
        <f t="shared" si="1"/>
        <v/>
      </c>
    </row>
    <row r="83" spans="7:11" x14ac:dyDescent="0.25">
      <c r="G83" s="31" t="str">
        <f ca="1">IF(E83="","",IF(AND('wta - h2h'!J83&gt;=coeff!$C$4,(D83*E83-1)&gt;=OFFSET(coeff!$G$13,(D83+0.1)*10,3)),coeff!$C$3/coeff!$C$7*(D83*E83-1)/(E83-1),0))</f>
        <v/>
      </c>
      <c r="H83" s="36" t="str">
        <f ca="1">IF(F83="","",IF(AND('wta - h2h'!J83&gt;=coeff!$C$4,(F83*(1-D83)-1)&gt;=OFFSET(coeff!$G$13,((1-D83)+0.1)*10,3)),coeff!$C$3/coeff!$C$7*(F83*(1-D83)-1)/(F83-1),0))</f>
        <v/>
      </c>
      <c r="K83" s="38" t="str">
        <f t="shared" si="1"/>
        <v/>
      </c>
    </row>
    <row r="84" spans="7:11" x14ac:dyDescent="0.25">
      <c r="G84" s="31" t="str">
        <f ca="1">IF(E84="","",IF(AND('wta - h2h'!J84&gt;=coeff!$C$4,(D84*E84-1)&gt;=OFFSET(coeff!$G$13,(D84+0.1)*10,3)),coeff!$C$3/coeff!$C$7*(D84*E84-1)/(E84-1),0))</f>
        <v/>
      </c>
      <c r="H84" s="36" t="str">
        <f ca="1">IF(F84="","",IF(AND('wta - h2h'!J84&gt;=coeff!$C$4,(F84*(1-D84)-1)&gt;=OFFSET(coeff!$G$13,((1-D84)+0.1)*10,3)),coeff!$C$3/coeff!$C$7*(F84*(1-D84)-1)/(F84-1),0))</f>
        <v/>
      </c>
      <c r="K84" s="38" t="str">
        <f t="shared" si="1"/>
        <v/>
      </c>
    </row>
    <row r="85" spans="7:11" x14ac:dyDescent="0.25">
      <c r="G85" s="31" t="str">
        <f ca="1">IF(E85="","",IF(AND('wta - h2h'!J85&gt;=coeff!$C$4,(D85*E85-1)&gt;=OFFSET(coeff!$G$13,(D85+0.1)*10,3)),coeff!$C$3/coeff!$C$7*(D85*E85-1)/(E85-1),0))</f>
        <v/>
      </c>
      <c r="H85" s="36" t="str">
        <f ca="1">IF(F85="","",IF(AND('wta - h2h'!J85&gt;=coeff!$C$4,(F85*(1-D85)-1)&gt;=OFFSET(coeff!$G$13,((1-D85)+0.1)*10,3)),coeff!$C$3/coeff!$C$7*(F85*(1-D85)-1)/(F85-1),0))</f>
        <v/>
      </c>
      <c r="K85" s="38" t="str">
        <f t="shared" si="1"/>
        <v/>
      </c>
    </row>
    <row r="86" spans="7:11" x14ac:dyDescent="0.25">
      <c r="G86" s="31" t="str">
        <f ca="1">IF(E86="","",IF(AND('wta - h2h'!J86&gt;=coeff!$C$4,(D86*E86-1)&gt;=OFFSET(coeff!$G$13,(D86+0.1)*10,3)),coeff!$C$3/coeff!$C$7*(D86*E86-1)/(E86-1),0))</f>
        <v/>
      </c>
      <c r="H86" s="36" t="str">
        <f ca="1">IF(F86="","",IF(AND('wta - h2h'!J86&gt;=coeff!$C$4,(F86*(1-D86)-1)&gt;=OFFSET(coeff!$G$13,((1-D86)+0.1)*10,3)),coeff!$C$3/coeff!$C$7*(F86*(1-D86)-1)/(F86-1),0))</f>
        <v/>
      </c>
      <c r="K86" s="38" t="str">
        <f t="shared" si="1"/>
        <v/>
      </c>
    </row>
    <row r="87" spans="7:11" x14ac:dyDescent="0.25">
      <c r="G87" s="31" t="str">
        <f ca="1">IF(E87="","",IF(AND('wta - h2h'!J87&gt;=coeff!$C$4,(D87*E87-1)&gt;=OFFSET(coeff!$G$13,(D87+0.1)*10,3)),coeff!$C$3/coeff!$C$7*(D87*E87-1)/(E87-1),0))</f>
        <v/>
      </c>
      <c r="H87" s="36" t="str">
        <f ca="1">IF(F87="","",IF(AND('wta - h2h'!J87&gt;=coeff!$C$4,(F87*(1-D87)-1)&gt;=OFFSET(coeff!$G$13,((1-D87)+0.1)*10,3)),coeff!$C$3/coeff!$C$7*(F87*(1-D87)-1)/(F87-1),0))</f>
        <v/>
      </c>
      <c r="K87" s="38" t="str">
        <f t="shared" si="1"/>
        <v/>
      </c>
    </row>
    <row r="88" spans="7:11" x14ac:dyDescent="0.25">
      <c r="G88" s="31" t="str">
        <f ca="1">IF(E88="","",IF(AND('wta - h2h'!J88&gt;=coeff!$C$4,(D88*E88-1)&gt;=OFFSET(coeff!$G$13,(D88+0.1)*10,3)),coeff!$C$3/coeff!$C$7*(D88*E88-1)/(E88-1),0))</f>
        <v/>
      </c>
      <c r="H88" s="36" t="str">
        <f ca="1">IF(F88="","",IF(AND('wta - h2h'!J88&gt;=coeff!$C$4,(F88*(1-D88)-1)&gt;=OFFSET(coeff!$G$13,((1-D88)+0.1)*10,3)),coeff!$C$3/coeff!$C$7*(F88*(1-D88)-1)/(F88-1),0))</f>
        <v/>
      </c>
      <c r="K88" s="38" t="str">
        <f t="shared" si="1"/>
        <v/>
      </c>
    </row>
    <row r="89" spans="7:11" x14ac:dyDescent="0.25">
      <c r="G89" s="31" t="str">
        <f ca="1">IF(E89="","",IF(AND('wta - h2h'!J89&gt;=coeff!$C$4,(D89*E89-1)&gt;=OFFSET(coeff!$G$13,(D89+0.1)*10,3)),coeff!$C$3/coeff!$C$7*(D89*E89-1)/(E89-1),0))</f>
        <v/>
      </c>
      <c r="H89" s="36" t="str">
        <f ca="1">IF(F89="","",IF(AND('wta - h2h'!J89&gt;=coeff!$C$4,(F89*(1-D89)-1)&gt;=OFFSET(coeff!$G$13,((1-D89)+0.1)*10,3)),coeff!$C$3/coeff!$C$7*(F89*(1-D89)-1)/(F89-1),0))</f>
        <v/>
      </c>
      <c r="K89" s="38" t="str">
        <f t="shared" si="1"/>
        <v/>
      </c>
    </row>
    <row r="90" spans="7:11" x14ac:dyDescent="0.25">
      <c r="G90" s="31" t="str">
        <f ca="1">IF(E90="","",IF(AND('wta - h2h'!J90&gt;=coeff!$C$4,(D90*E90-1)&gt;=OFFSET(coeff!$G$13,(D90+0.1)*10,3)),coeff!$C$3/coeff!$C$7*(D90*E90-1)/(E90-1),0))</f>
        <v/>
      </c>
      <c r="H90" s="36" t="str">
        <f ca="1">IF(F90="","",IF(AND('wta - h2h'!J90&gt;=coeff!$C$4,(F90*(1-D90)-1)&gt;=OFFSET(coeff!$G$13,((1-D90)+0.1)*10,3)),coeff!$C$3/coeff!$C$7*(F90*(1-D90)-1)/(F90-1),0))</f>
        <v/>
      </c>
      <c r="K90" s="38" t="str">
        <f t="shared" si="1"/>
        <v/>
      </c>
    </row>
    <row r="91" spans="7:11" x14ac:dyDescent="0.25">
      <c r="G91" s="31" t="str">
        <f ca="1">IF(E91="","",IF(AND('wta - h2h'!J91&gt;=coeff!$C$4,(D91*E91-1)&gt;=OFFSET(coeff!$G$13,(D91+0.1)*10,3)),coeff!$C$3/coeff!$C$7*(D91*E91-1)/(E91-1),0))</f>
        <v/>
      </c>
      <c r="H91" s="36" t="str">
        <f ca="1">IF(F91="","",IF(AND('wta - h2h'!J91&gt;=coeff!$C$4,(F91*(1-D91)-1)&gt;=OFFSET(coeff!$G$13,((1-D91)+0.1)*10,3)),coeff!$C$3/coeff!$C$7*(F91*(1-D91)-1)/(F91-1),0))</f>
        <v/>
      </c>
      <c r="K91" s="38" t="str">
        <f t="shared" si="1"/>
        <v/>
      </c>
    </row>
    <row r="92" spans="7:11" x14ac:dyDescent="0.25">
      <c r="G92" s="31" t="str">
        <f ca="1">IF(E92="","",IF(AND('wta - h2h'!J92&gt;=coeff!$C$4,(D92*E92-1)&gt;=OFFSET(coeff!$G$13,(D92+0.1)*10,3)),coeff!$C$3/coeff!$C$7*(D92*E92-1)/(E92-1),0))</f>
        <v/>
      </c>
      <c r="H92" s="36" t="str">
        <f ca="1">IF(F92="","",IF(AND('wta - h2h'!J92&gt;=coeff!$C$4,(F92*(1-D92)-1)&gt;=OFFSET(coeff!$G$13,((1-D92)+0.1)*10,3)),coeff!$C$3/coeff!$C$7*(F92*(1-D92)-1)/(F92-1),0))</f>
        <v/>
      </c>
      <c r="K92" s="38" t="str">
        <f t="shared" si="1"/>
        <v/>
      </c>
    </row>
    <row r="93" spans="7:11" x14ac:dyDescent="0.25">
      <c r="G93" s="31" t="str">
        <f ca="1">IF(E93="","",IF(AND('wta - h2h'!J93&gt;=coeff!$C$4,(D93*E93-1)&gt;=OFFSET(coeff!$G$13,(D93+0.1)*10,3)),coeff!$C$3/coeff!$C$7*(D93*E93-1)/(E93-1),0))</f>
        <v/>
      </c>
      <c r="H93" s="36" t="str">
        <f ca="1">IF(F93="","",IF(AND('wta - h2h'!J93&gt;=coeff!$C$4,(F93*(1-D93)-1)&gt;=OFFSET(coeff!$G$13,((1-D93)+0.1)*10,3)),coeff!$C$3/coeff!$C$7*(F93*(1-D93)-1)/(F93-1),0))</f>
        <v/>
      </c>
      <c r="K93" s="38" t="str">
        <f t="shared" si="1"/>
        <v/>
      </c>
    </row>
    <row r="94" spans="7:11" x14ac:dyDescent="0.25">
      <c r="G94" s="31" t="str">
        <f ca="1">IF(E94="","",IF(AND('wta - h2h'!J94&gt;=coeff!$C$4,(D94*E94-1)&gt;=OFFSET(coeff!$G$13,(D94+0.1)*10,3)),coeff!$C$3/coeff!$C$7*(D94*E94-1)/(E94-1),0))</f>
        <v/>
      </c>
      <c r="H94" s="36" t="str">
        <f ca="1">IF(F94="","",IF(AND('wta - h2h'!J94&gt;=coeff!$C$4,(F94*(1-D94)-1)&gt;=OFFSET(coeff!$G$13,((1-D94)+0.1)*10,3)),coeff!$C$3/coeff!$C$7*(F94*(1-D94)-1)/(F94-1),0))</f>
        <v/>
      </c>
      <c r="K94" s="38" t="str">
        <f t="shared" si="1"/>
        <v/>
      </c>
    </row>
    <row r="95" spans="7:11" x14ac:dyDescent="0.25">
      <c r="G95" s="31" t="str">
        <f ca="1">IF(E95="","",IF(AND('wta - h2h'!J95&gt;=coeff!$C$4,(D95*E95-1)&gt;=OFFSET(coeff!$G$13,(D95+0.1)*10,3)),coeff!$C$3/coeff!$C$7*(D95*E95-1)/(E95-1),0))</f>
        <v/>
      </c>
      <c r="H95" s="36" t="str">
        <f ca="1">IF(F95="","",IF(AND('wta - h2h'!J95&gt;=coeff!$C$4,(F95*(1-D95)-1)&gt;=OFFSET(coeff!$G$13,((1-D95)+0.1)*10,3)),coeff!$C$3/coeff!$C$7*(F95*(1-D95)-1)/(F95-1),0))</f>
        <v/>
      </c>
      <c r="K95" s="38" t="str">
        <f t="shared" si="1"/>
        <v/>
      </c>
    </row>
    <row r="96" spans="7:11" x14ac:dyDescent="0.25">
      <c r="G96" s="31" t="str">
        <f ca="1">IF(E96="","",IF(AND('wta - h2h'!J96&gt;=coeff!$C$4,(D96*E96-1)&gt;=OFFSET(coeff!$G$13,(D96+0.1)*10,3)),coeff!$C$3/coeff!$C$7*(D96*E96-1)/(E96-1),0))</f>
        <v/>
      </c>
      <c r="H96" s="36" t="str">
        <f ca="1">IF(F96="","",IF(AND('wta - h2h'!J96&gt;=coeff!$C$4,(F96*(1-D96)-1)&gt;=OFFSET(coeff!$G$13,((1-D96)+0.1)*10,3)),coeff!$C$3/coeff!$C$7*(F96*(1-D96)-1)/(F96-1),0))</f>
        <v/>
      </c>
      <c r="K96" s="38" t="str">
        <f t="shared" si="1"/>
        <v/>
      </c>
    </row>
    <row r="97" spans="7:11" x14ac:dyDescent="0.25">
      <c r="G97" s="31" t="str">
        <f ca="1">IF(E97="","",IF(AND('wta - h2h'!J97&gt;=coeff!$C$4,(D97*E97-1)&gt;=OFFSET(coeff!$G$13,(D97+0.1)*10,3)),coeff!$C$3/coeff!$C$7*(D97*E97-1)/(E97-1),0))</f>
        <v/>
      </c>
      <c r="H97" s="36" t="str">
        <f ca="1">IF(F97="","",IF(AND('wta - h2h'!J97&gt;=coeff!$C$4,(F97*(1-D97)-1)&gt;=OFFSET(coeff!$G$13,((1-D97)+0.1)*10,3)),coeff!$C$3/coeff!$C$7*(F97*(1-D97)-1)/(F97-1),0))</f>
        <v/>
      </c>
      <c r="K97" s="38" t="str">
        <f t="shared" si="1"/>
        <v/>
      </c>
    </row>
    <row r="98" spans="7:11" x14ac:dyDescent="0.25">
      <c r="G98" s="31" t="str">
        <f ca="1">IF(E98="","",IF(AND('wta - h2h'!J98&gt;=coeff!$C$4,(D98*E98-1)&gt;=OFFSET(coeff!$G$13,(D98+0.1)*10,3)),coeff!$C$3/coeff!$C$7*(D98*E98-1)/(E98-1),0))</f>
        <v/>
      </c>
      <c r="H98" s="36" t="str">
        <f ca="1">IF(F98="","",IF(AND('wta - h2h'!J98&gt;=coeff!$C$4,(F98*(1-D98)-1)&gt;=OFFSET(coeff!$G$13,((1-D98)+0.1)*10,3)),coeff!$C$3/coeff!$C$7*(F98*(1-D98)-1)/(F98-1),0))</f>
        <v/>
      </c>
      <c r="K98" s="38" t="str">
        <f t="shared" si="1"/>
        <v/>
      </c>
    </row>
    <row r="99" spans="7:11" x14ac:dyDescent="0.25">
      <c r="G99" s="31" t="str">
        <f ca="1">IF(E99="","",IF(AND('wta - h2h'!J99&gt;=coeff!$C$4,(D99*E99-1)&gt;=OFFSET(coeff!$G$13,(D99+0.1)*10,3)),coeff!$C$3/coeff!$C$7*(D99*E99-1)/(E99-1),0))</f>
        <v/>
      </c>
      <c r="H99" s="36" t="str">
        <f ca="1">IF(F99="","",IF(AND('wta - h2h'!J99&gt;=coeff!$C$4,(F99*(1-D99)-1)&gt;=OFFSET(coeff!$G$13,((1-D99)+0.1)*10,3)),coeff!$C$3/coeff!$C$7*(F99*(1-D99)-1)/(F99-1),0))</f>
        <v/>
      </c>
      <c r="K99" s="38" t="str">
        <f t="shared" si="1"/>
        <v/>
      </c>
    </row>
    <row r="100" spans="7:11" x14ac:dyDescent="0.25">
      <c r="G100" s="31" t="str">
        <f ca="1">IF(E100="","",IF(AND('wta - h2h'!J100&gt;=coeff!$C$4,(D100*E100-1)&gt;=OFFSET(coeff!$G$13,(D100+0.1)*10,3)),coeff!$C$3/coeff!$C$7*(D100*E100-1)/(E100-1),0))</f>
        <v/>
      </c>
      <c r="H100" s="36" t="str">
        <f ca="1">IF(F100="","",IF(AND('wta - h2h'!J100&gt;=coeff!$C$4,(F100*(1-D100)-1)&gt;=OFFSET(coeff!$G$13,((1-D100)+0.1)*10,3)),coeff!$C$3/coeff!$C$7*(F100*(1-D100)-1)/(F100-1),0))</f>
        <v/>
      </c>
      <c r="K100" s="38" t="str">
        <f t="shared" si="1"/>
        <v/>
      </c>
    </row>
    <row r="101" spans="7:11" x14ac:dyDescent="0.25">
      <c r="G101" s="31" t="str">
        <f ca="1">IF(E101="","",IF(AND('wta - h2h'!J101&gt;=coeff!$C$4,(D101*E101-1)&gt;=OFFSET(coeff!$G$13,(D101+0.1)*10,3)),coeff!$C$3/coeff!$C$7*(D101*E101-1)/(E101-1),0))</f>
        <v/>
      </c>
      <c r="H101" s="36" t="str">
        <f ca="1">IF(F101="","",IF(AND('wta - h2h'!J101&gt;=coeff!$C$4,(F101*(1-D101)-1)&gt;=OFFSET(coeff!$G$13,((1-D101)+0.1)*10,3)),coeff!$C$3/coeff!$C$7*(F101*(1-D101)-1)/(F101-1),0))</f>
        <v/>
      </c>
      <c r="K101" s="38" t="str">
        <f t="shared" si="1"/>
        <v/>
      </c>
    </row>
    <row r="102" spans="7:11" x14ac:dyDescent="0.25">
      <c r="G102" s="31" t="str">
        <f ca="1">IF(E102="","",IF(AND('wta - h2h'!J102&gt;=coeff!$C$4,(D102*E102-1)&gt;=OFFSET(coeff!$G$13,(D102+0.1)*10,3)),coeff!$C$3/coeff!$C$7*(D102*E102-1)/(E102-1),0))</f>
        <v/>
      </c>
      <c r="H102" s="36" t="str">
        <f ca="1">IF(F102="","",IF(AND('wta - h2h'!J102&gt;=coeff!$C$4,(F102*(1-D102)-1)&gt;=OFFSET(coeff!$G$13,((1-D102)+0.1)*10,3)),coeff!$C$3/coeff!$C$7*(F102*(1-D102)-1)/(F102-1),0))</f>
        <v/>
      </c>
      <c r="K102" s="38" t="str">
        <f t="shared" si="1"/>
        <v/>
      </c>
    </row>
    <row r="103" spans="7:11" x14ac:dyDescent="0.25">
      <c r="G103" s="31" t="str">
        <f ca="1">IF(E103="","",IF(AND('wta - h2h'!J103&gt;=coeff!$C$4,(D103*E103-1)&gt;=OFFSET(coeff!$G$13,(D103+0.1)*10,3)),coeff!$C$3/coeff!$C$7*(D103*E103-1)/(E103-1),0))</f>
        <v/>
      </c>
      <c r="H103" s="36" t="str">
        <f ca="1">IF(F103="","",IF(AND('wta - h2h'!J103&gt;=coeff!$C$4,(F103*(1-D103)-1)&gt;=OFFSET(coeff!$G$13,((1-D103)+0.1)*10,3)),coeff!$C$3/coeff!$C$7*(F103*(1-D103)-1)/(F103-1),0))</f>
        <v/>
      </c>
      <c r="K103" s="38" t="str">
        <f t="shared" si="1"/>
        <v/>
      </c>
    </row>
    <row r="104" spans="7:11" x14ac:dyDescent="0.25">
      <c r="G104" s="31" t="str">
        <f ca="1">IF(E104="","",IF(AND('wta - h2h'!J104&gt;=coeff!$C$4,(D104*E104-1)&gt;=OFFSET(coeff!$G$13,(D104+0.1)*10,3)),coeff!$C$3/coeff!$C$7*(D104*E104-1)/(E104-1),0))</f>
        <v/>
      </c>
      <c r="H104" s="36" t="str">
        <f ca="1">IF(F104="","",IF(AND('wta - h2h'!J104&gt;=coeff!$C$4,(F104*(1-D104)-1)&gt;=OFFSET(coeff!$G$13,((1-D104)+0.1)*10,3)),coeff!$C$3/coeff!$C$7*(F104*(1-D104)-1)/(F104-1),0))</f>
        <v/>
      </c>
      <c r="K104" s="38" t="str">
        <f t="shared" si="1"/>
        <v/>
      </c>
    </row>
    <row r="105" spans="7:11" x14ac:dyDescent="0.25">
      <c r="G105" s="31" t="str">
        <f ca="1">IF(E105="","",IF(AND('wta - h2h'!J105&gt;=coeff!$C$4,(D105*E105-1)&gt;=OFFSET(coeff!$G$13,(D105+0.1)*10,3)),coeff!$C$3/coeff!$C$7*(D105*E105-1)/(E105-1),0))</f>
        <v/>
      </c>
      <c r="H105" s="36" t="str">
        <f ca="1">IF(F105="","",IF(AND('wta - h2h'!J105&gt;=coeff!$C$4,(F105*(1-D105)-1)&gt;=OFFSET(coeff!$G$13,((1-D105)+0.1)*10,3)),coeff!$C$3/coeff!$C$7*(F105*(1-D105)-1)/(F105-1),0))</f>
        <v/>
      </c>
      <c r="K105" s="38" t="str">
        <f t="shared" si="1"/>
        <v/>
      </c>
    </row>
    <row r="106" spans="7:11" x14ac:dyDescent="0.25">
      <c r="G106" s="31" t="str">
        <f ca="1">IF(E106="","",IF(AND('wta - h2h'!J106&gt;=coeff!$C$4,(D106*E106-1)&gt;=OFFSET(coeff!$G$13,(D106+0.1)*10,3)),coeff!$C$3/coeff!$C$7*(D106*E106-1)/(E106-1),0))</f>
        <v/>
      </c>
      <c r="H106" s="36" t="str">
        <f ca="1">IF(F106="","",IF(AND('wta - h2h'!J106&gt;=coeff!$C$4,(F106*(1-D106)-1)&gt;=OFFSET(coeff!$G$13,((1-D106)+0.1)*10,3)),coeff!$C$3/coeff!$C$7*(F106*(1-D106)-1)/(F106-1),0))</f>
        <v/>
      </c>
      <c r="K106" s="38" t="str">
        <f t="shared" si="1"/>
        <v/>
      </c>
    </row>
    <row r="107" spans="7:11" x14ac:dyDescent="0.25">
      <c r="G107" s="31" t="str">
        <f ca="1">IF(E107="","",IF(AND('wta - h2h'!J107&gt;=coeff!$C$4,(D107*E107-1)&gt;=OFFSET(coeff!$G$13,(D107+0.1)*10,3)),coeff!$C$3/coeff!$C$7*(D107*E107-1)/(E107-1),0))</f>
        <v/>
      </c>
      <c r="H107" s="36" t="str">
        <f ca="1">IF(F107="","",IF(AND('wta - h2h'!J107&gt;=coeff!$C$4,(F107*(1-D107)-1)&gt;=OFFSET(coeff!$G$13,((1-D107)+0.1)*10,3)),coeff!$C$3/coeff!$C$7*(F107*(1-D107)-1)/(F107-1),0))</f>
        <v/>
      </c>
      <c r="K107" s="38" t="str">
        <f t="shared" si="1"/>
        <v/>
      </c>
    </row>
    <row r="108" spans="7:11" x14ac:dyDescent="0.25">
      <c r="G108" s="31" t="str">
        <f ca="1">IF(E108="","",IF(AND('wta - h2h'!J108&gt;=coeff!$C$4,(D108*E108-1)&gt;=OFFSET(coeff!$G$13,(D108+0.1)*10,3)),coeff!$C$3/coeff!$C$7*(D108*E108-1)/(E108-1),0))</f>
        <v/>
      </c>
      <c r="H108" s="36" t="str">
        <f ca="1">IF(F108="","",IF(AND('wta - h2h'!J108&gt;=coeff!$C$4,(F108*(1-D108)-1)&gt;=OFFSET(coeff!$G$13,((1-D108)+0.1)*10,3)),coeff!$C$3/coeff!$C$7*(F108*(1-D108)-1)/(F108-1),0))</f>
        <v/>
      </c>
      <c r="K108" s="38" t="str">
        <f t="shared" si="1"/>
        <v/>
      </c>
    </row>
    <row r="109" spans="7:11" x14ac:dyDescent="0.25">
      <c r="G109" s="31" t="str">
        <f ca="1">IF(E109="","",IF(AND('wta - h2h'!J109&gt;=coeff!$C$4,(D109*E109-1)&gt;=OFFSET(coeff!$G$13,(D109+0.1)*10,3)),coeff!$C$3/coeff!$C$7*(D109*E109-1)/(E109-1),0))</f>
        <v/>
      </c>
      <c r="H109" s="36" t="str">
        <f ca="1">IF(F109="","",IF(AND('wta - h2h'!J109&gt;=coeff!$C$4,(F109*(1-D109)-1)&gt;=OFFSET(coeff!$G$13,((1-D109)+0.1)*10,3)),coeff!$C$3/coeff!$C$7*(F109*(1-D109)-1)/(F109-1),0))</f>
        <v/>
      </c>
      <c r="K109" s="38" t="str">
        <f t="shared" si="1"/>
        <v/>
      </c>
    </row>
    <row r="110" spans="7:11" x14ac:dyDescent="0.25">
      <c r="G110" s="31" t="str">
        <f ca="1">IF(E110="","",IF(AND('wta - h2h'!J110&gt;=coeff!$C$4,(D110*E110-1)&gt;=OFFSET(coeff!$G$13,(D110+0.1)*10,3)),coeff!$C$3/coeff!$C$7*(D110*E110-1)/(E110-1),0))</f>
        <v/>
      </c>
      <c r="H110" s="36" t="str">
        <f ca="1">IF(F110="","",IF(AND('wta - h2h'!J110&gt;=coeff!$C$4,(F110*(1-D110)-1)&gt;=OFFSET(coeff!$G$13,((1-D110)+0.1)*10,3)),coeff!$C$3/coeff!$C$7*(F110*(1-D110)-1)/(F110-1),0))</f>
        <v/>
      </c>
      <c r="K110" s="38" t="str">
        <f t="shared" si="1"/>
        <v/>
      </c>
    </row>
    <row r="111" spans="7:11" x14ac:dyDescent="0.25">
      <c r="G111" s="31" t="str">
        <f ca="1">IF(E111="","",IF(AND('wta - h2h'!J111&gt;=coeff!$C$4,(D111*E111-1)&gt;=OFFSET(coeff!$G$13,(D111+0.1)*10,3)),coeff!$C$3/coeff!$C$7*(D111*E111-1)/(E111-1),0))</f>
        <v/>
      </c>
      <c r="H111" s="36" t="str">
        <f ca="1">IF(F111="","",IF(AND('wta - h2h'!J111&gt;=coeff!$C$4,(F111*(1-D111)-1)&gt;=OFFSET(coeff!$G$13,((1-D111)+0.1)*10,3)),coeff!$C$3/coeff!$C$7*(F111*(1-D111)-1)/(F111-1),0))</f>
        <v/>
      </c>
      <c r="K111" s="38" t="str">
        <f t="shared" si="1"/>
        <v/>
      </c>
    </row>
    <row r="112" spans="7:11" x14ac:dyDescent="0.25">
      <c r="G112" s="31" t="str">
        <f ca="1">IF(E112="","",IF(AND('wta - h2h'!J112&gt;=coeff!$C$4,(D112*E112-1)&gt;=OFFSET(coeff!$G$13,(D112+0.1)*10,3)),coeff!$C$3/coeff!$C$7*(D112*E112-1)/(E112-1),0))</f>
        <v/>
      </c>
      <c r="H112" s="36" t="str">
        <f ca="1">IF(F112="","",IF(AND('wta - h2h'!J112&gt;=coeff!$C$4,(F112*(1-D112)-1)&gt;=OFFSET(coeff!$G$13,((1-D112)+0.1)*10,3)),coeff!$C$3/coeff!$C$7*(F112*(1-D112)-1)/(F112-1),0))</f>
        <v/>
      </c>
      <c r="K112" s="38" t="str">
        <f t="shared" si="1"/>
        <v/>
      </c>
    </row>
    <row r="113" spans="7:11" x14ac:dyDescent="0.25">
      <c r="G113" s="31" t="str">
        <f ca="1">IF(E113="","",IF(AND('wta - h2h'!J113&gt;=coeff!$C$4,(D113*E113-1)&gt;=OFFSET(coeff!$G$13,(D113+0.1)*10,3)),coeff!$C$3/coeff!$C$7*(D113*E113-1)/(E113-1),0))</f>
        <v/>
      </c>
      <c r="H113" s="36" t="str">
        <f ca="1">IF(F113="","",IF(AND('wta - h2h'!J113&gt;=coeff!$C$4,(F113*(1-D113)-1)&gt;=OFFSET(coeff!$G$13,((1-D113)+0.1)*10,3)),coeff!$C$3/coeff!$C$7*(F113*(1-D113)-1)/(F113-1),0))</f>
        <v/>
      </c>
      <c r="K113" s="38" t="str">
        <f t="shared" si="1"/>
        <v/>
      </c>
    </row>
    <row r="114" spans="7:11" x14ac:dyDescent="0.25">
      <c r="G114" s="31" t="str">
        <f ca="1">IF(E114="","",IF(AND('wta - h2h'!J114&gt;=coeff!$C$4,(D114*E114-1)&gt;=OFFSET(coeff!$G$13,(D114+0.1)*10,3)),coeff!$C$3/coeff!$C$7*(D114*E114-1)/(E114-1),0))</f>
        <v/>
      </c>
      <c r="H114" s="36" t="str">
        <f ca="1">IF(F114="","",IF(AND('wta - h2h'!J114&gt;=coeff!$C$4,(F114*(1-D114)-1)&gt;=OFFSET(coeff!$G$13,((1-D114)+0.1)*10,3)),coeff!$C$3/coeff!$C$7*(F114*(1-D114)-1)/(F114-1),0))</f>
        <v/>
      </c>
      <c r="K114" s="38" t="str">
        <f t="shared" si="1"/>
        <v/>
      </c>
    </row>
    <row r="115" spans="7:11" x14ac:dyDescent="0.25">
      <c r="G115" s="31" t="str">
        <f ca="1">IF(E115="","",IF(AND('wta - h2h'!J115&gt;=coeff!$C$4,(D115*E115-1)&gt;=OFFSET(coeff!$G$13,(D115+0.1)*10,3)),coeff!$C$3/coeff!$C$7*(D115*E115-1)/(E115-1),0))</f>
        <v/>
      </c>
      <c r="H115" s="36" t="str">
        <f ca="1">IF(F115="","",IF(AND('wta - h2h'!J115&gt;=coeff!$C$4,(F115*(1-D115)-1)&gt;=OFFSET(coeff!$G$13,((1-D115)+0.1)*10,3)),coeff!$C$3/coeff!$C$7*(F115*(1-D115)-1)/(F115-1),0))</f>
        <v/>
      </c>
      <c r="K115" s="38" t="str">
        <f t="shared" si="1"/>
        <v/>
      </c>
    </row>
    <row r="116" spans="7:11" x14ac:dyDescent="0.25">
      <c r="G116" s="31" t="str">
        <f ca="1">IF(E116="","",IF(AND('wta - h2h'!J116&gt;=coeff!$C$4,(D116*E116-1)&gt;=OFFSET(coeff!$G$13,(D116+0.1)*10,3)),coeff!$C$3/coeff!$C$7*(D116*E116-1)/(E116-1),0))</f>
        <v/>
      </c>
      <c r="H116" s="36" t="str">
        <f ca="1">IF(F116="","",IF(AND('wta - h2h'!J116&gt;=coeff!$C$4,(F116*(1-D116)-1)&gt;=OFFSET(coeff!$G$13,((1-D116)+0.1)*10,3)),coeff!$C$3/coeff!$C$7*(F116*(1-D116)-1)/(F116-1),0))</f>
        <v/>
      </c>
      <c r="K116" s="38" t="str">
        <f t="shared" si="1"/>
        <v/>
      </c>
    </row>
    <row r="117" spans="7:11" x14ac:dyDescent="0.25">
      <c r="G117" s="31" t="str">
        <f ca="1">IF(E117="","",IF(AND('wta - h2h'!J117&gt;=coeff!$C$4,(D117*E117-1)&gt;=OFFSET(coeff!$G$13,(D117+0.1)*10,3)),coeff!$C$3/coeff!$C$7*(D117*E117-1)/(E117-1),0))</f>
        <v/>
      </c>
      <c r="H117" s="36" t="str">
        <f ca="1">IF(F117="","",IF(AND('wta - h2h'!J117&gt;=coeff!$C$4,(F117*(1-D117)-1)&gt;=OFFSET(coeff!$G$13,((1-D117)+0.1)*10,3)),coeff!$C$3/coeff!$C$7*(F117*(1-D117)-1)/(F117-1),0))</f>
        <v/>
      </c>
      <c r="K117" s="38" t="str">
        <f t="shared" si="1"/>
        <v/>
      </c>
    </row>
    <row r="118" spans="7:11" x14ac:dyDescent="0.25">
      <c r="G118" s="31" t="str">
        <f ca="1">IF(E118="","",IF(AND('wta - h2h'!J118&gt;=coeff!$C$4,(D118*E118-1)&gt;=OFFSET(coeff!$G$13,(D118+0.1)*10,3)),coeff!$C$3/coeff!$C$7*(D118*E118-1)/(E118-1),0))</f>
        <v/>
      </c>
      <c r="H118" s="36" t="str">
        <f ca="1">IF(F118="","",IF(AND('wta - h2h'!J118&gt;=coeff!$C$4,(F118*(1-D118)-1)&gt;=OFFSET(coeff!$G$13,((1-D118)+0.1)*10,3)),coeff!$C$3/coeff!$C$7*(F118*(1-D118)-1)/(F118-1),0))</f>
        <v/>
      </c>
      <c r="K118" s="38" t="str">
        <f t="shared" si="1"/>
        <v/>
      </c>
    </row>
    <row r="119" spans="7:11" x14ac:dyDescent="0.25">
      <c r="G119" s="31" t="str">
        <f ca="1">IF(E119="","",IF(AND('wta - h2h'!J119&gt;=coeff!$C$4,(D119*E119-1)&gt;=OFFSET(coeff!$G$13,(D119+0.1)*10,3)),coeff!$C$3/coeff!$C$7*(D119*E119-1)/(E119-1),0))</f>
        <v/>
      </c>
      <c r="H119" s="36" t="str">
        <f ca="1">IF(F119="","",IF(AND('wta - h2h'!J119&gt;=coeff!$C$4,(F119*(1-D119)-1)&gt;=OFFSET(coeff!$G$13,((1-D119)+0.1)*10,3)),coeff!$C$3/coeff!$C$7*(F119*(1-D119)-1)/(F119-1),0))</f>
        <v/>
      </c>
      <c r="K119" s="38" t="str">
        <f t="shared" si="1"/>
        <v/>
      </c>
    </row>
    <row r="120" spans="7:11" x14ac:dyDescent="0.25">
      <c r="G120" s="31" t="str">
        <f ca="1">IF(E120="","",IF(AND('wta - h2h'!J120&gt;=coeff!$C$4,(D120*E120-1)&gt;=OFFSET(coeff!$G$13,(D120+0.1)*10,3)),coeff!$C$3/coeff!$C$7*(D120*E120-1)/(E120-1),0))</f>
        <v/>
      </c>
      <c r="H120" s="36" t="str">
        <f ca="1">IF(F120="","",IF(AND('wta - h2h'!J120&gt;=coeff!$C$4,(F120*(1-D120)-1)&gt;=OFFSET(coeff!$G$13,((1-D120)+0.1)*10,3)),coeff!$C$3/coeff!$C$7*(F120*(1-D120)-1)/(F120-1),0))</f>
        <v/>
      </c>
      <c r="K120" s="38" t="str">
        <f t="shared" si="1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120"/>
  <sheetViews>
    <sheetView workbookViewId="0">
      <selection activeCell="A3" sqref="A3"/>
    </sheetView>
  </sheetViews>
  <sheetFormatPr defaultRowHeight="15" x14ac:dyDescent="0.25"/>
  <cols>
    <col min="1" max="1" width="37.28515625" bestFit="1" customWidth="1"/>
    <col min="2" max="2" width="22.28515625" bestFit="1" customWidth="1"/>
    <col min="3" max="3" width="18.7109375" bestFit="1" customWidth="1"/>
    <col min="4" max="4" width="4.7109375" bestFit="1" customWidth="1"/>
    <col min="5" max="5" width="9.85546875" bestFit="1" customWidth="1"/>
    <col min="6" max="7" width="10.28515625" bestFit="1" customWidth="1"/>
    <col min="8" max="9" width="12" style="6" bestFit="1" customWidth="1"/>
    <col min="13" max="13" width="58" bestFit="1" customWidth="1"/>
    <col min="14" max="14" width="22.28515625" bestFit="1" customWidth="1"/>
    <col min="15" max="15" width="18.7109375" bestFit="1" customWidth="1"/>
    <col min="16" max="17" width="6.140625" bestFit="1" customWidth="1"/>
    <col min="18" max="38" width="7.140625" bestFit="1" customWidth="1"/>
    <col min="39" max="39" width="8.140625" bestFit="1" customWidth="1"/>
  </cols>
  <sheetData>
    <row r="1" spans="1:39" x14ac:dyDescent="0.25">
      <c r="M1" t="s">
        <v>126</v>
      </c>
    </row>
    <row r="3" spans="1:39" s="4" customFormat="1" x14ac:dyDescent="0.25">
      <c r="A3" s="4" t="s">
        <v>4</v>
      </c>
      <c r="B3" s="4" t="s">
        <v>5</v>
      </c>
      <c r="C3" s="4" t="s">
        <v>6</v>
      </c>
      <c r="D3" s="4" t="s">
        <v>14</v>
      </c>
      <c r="E3" s="4" t="s">
        <v>15</v>
      </c>
      <c r="F3" s="4" t="s">
        <v>16</v>
      </c>
      <c r="G3" s="4" t="s">
        <v>17</v>
      </c>
      <c r="H3" s="5" t="s">
        <v>18</v>
      </c>
      <c r="I3" s="5" t="s">
        <v>19</v>
      </c>
      <c r="M3" s="4" t="s">
        <v>4</v>
      </c>
      <c r="N3" s="4" t="s">
        <v>5</v>
      </c>
      <c r="O3" s="4" t="s">
        <v>6</v>
      </c>
      <c r="P3" s="4">
        <v>-11.5</v>
      </c>
      <c r="Q3" s="4">
        <v>-10.5</v>
      </c>
      <c r="R3" s="4">
        <v>-9.5</v>
      </c>
      <c r="S3" s="4">
        <v>-8.5</v>
      </c>
      <c r="T3" s="4">
        <v>-7.5</v>
      </c>
      <c r="U3" s="4">
        <v>-6.5</v>
      </c>
      <c r="V3" s="4">
        <v>-5.5</v>
      </c>
      <c r="W3" s="4">
        <v>-4.5</v>
      </c>
      <c r="X3" s="4">
        <v>-3.5</v>
      </c>
      <c r="Y3" s="4">
        <v>-2.5</v>
      </c>
      <c r="Z3" s="4">
        <v>-1.5</v>
      </c>
      <c r="AA3" s="4">
        <v>-0.5</v>
      </c>
      <c r="AB3" s="4">
        <v>0.5</v>
      </c>
      <c r="AC3" s="4">
        <v>1.5</v>
      </c>
      <c r="AD3" s="4">
        <v>2.5</v>
      </c>
      <c r="AE3" s="4">
        <v>3.5</v>
      </c>
      <c r="AF3" s="4">
        <v>4.5</v>
      </c>
      <c r="AG3" s="4">
        <v>5.5</v>
      </c>
      <c r="AH3" s="4">
        <v>6.5</v>
      </c>
      <c r="AI3" s="4">
        <v>7.5</v>
      </c>
      <c r="AJ3" s="4">
        <v>8.5</v>
      </c>
      <c r="AK3" s="4">
        <v>9.5</v>
      </c>
      <c r="AL3" s="4">
        <v>10.5</v>
      </c>
      <c r="AM3" s="4">
        <v>11.5</v>
      </c>
    </row>
    <row r="4" spans="1:39" x14ac:dyDescent="0.25">
      <c r="A4" t="s">
        <v>99</v>
      </c>
      <c r="B4" t="s">
        <v>100</v>
      </c>
      <c r="C4" t="s">
        <v>101</v>
      </c>
      <c r="D4">
        <v>-6</v>
      </c>
      <c r="E4" s="41">
        <f>IF(D4="","",IF(ISERROR(HLOOKUP(D4,$P$3:AM4,ROW()-2,FALSE))=FALSE,HLOOKUP(D4,$P$3:AM4,ROW()-2,FALSE),(HLOOKUP(D4-0.5,$P$3:AM4,ROW()-2,FALSE)+HLOOKUP(D4+0.5,$P$3:AM4,ROW()-2,FALSE))/2))</f>
        <v>0.38500000000000001</v>
      </c>
      <c r="F4">
        <v>1.98</v>
      </c>
      <c r="G4">
        <v>1.88</v>
      </c>
      <c r="H4" s="6">
        <f>IF(F4="","",IF(AND('wta - h2h'!J4&gt;=coeff!$C$4,(E4*F4-1)&gt;=coeff!$C$12),coeff!$C$3/coeff!$C$11*(E4*F4-1)/(F4-1),0))</f>
        <v>0</v>
      </c>
      <c r="I4" s="6">
        <f>IF(G4="","",IF(AND('wta - h2h'!J4&gt;=coeff!$C$4,(G4*(1-E4)-1)&gt;=coeff!$C$12),coeff!$C$3/coeff!$C$11*(G4*(1-E4)-1)/(G4-1),0))</f>
        <v>88.749999999999957</v>
      </c>
      <c r="M4" t="s">
        <v>99</v>
      </c>
      <c r="N4" t="s">
        <v>100</v>
      </c>
      <c r="O4" t="s">
        <v>101</v>
      </c>
      <c r="P4" s="3">
        <v>5.0000000000000001E-3</v>
      </c>
      <c r="Q4" s="3">
        <v>2.1999999999999999E-2</v>
      </c>
      <c r="R4" s="3">
        <v>5.5E-2</v>
      </c>
      <c r="S4" s="3">
        <v>0.115</v>
      </c>
      <c r="T4" s="3">
        <v>0.21099999999999999</v>
      </c>
      <c r="U4" s="3">
        <v>0.32800000000000001</v>
      </c>
      <c r="V4" s="3">
        <v>0.442</v>
      </c>
      <c r="W4" s="3">
        <v>0.53</v>
      </c>
      <c r="X4" s="3">
        <v>0.61499999999999999</v>
      </c>
      <c r="Y4" s="3">
        <v>0.66600000000000004</v>
      </c>
      <c r="Z4" s="3">
        <v>0.69799999999999995</v>
      </c>
      <c r="AA4" s="3">
        <v>0.71299999999999997</v>
      </c>
      <c r="AB4" s="3">
        <v>0.73299999999999998</v>
      </c>
      <c r="AC4" s="3">
        <v>0.745</v>
      </c>
      <c r="AD4" s="3">
        <v>0.77</v>
      </c>
      <c r="AE4" s="3">
        <v>0.80100000000000005</v>
      </c>
      <c r="AF4" s="3">
        <v>0.83799999999999997</v>
      </c>
      <c r="AG4" s="3">
        <v>0.877</v>
      </c>
      <c r="AH4" s="3">
        <v>0.91900000000000004</v>
      </c>
      <c r="AI4" s="3">
        <v>0.95499999999999996</v>
      </c>
      <c r="AJ4" s="3">
        <v>0.97799999999999998</v>
      </c>
      <c r="AK4" s="3">
        <v>0.99199999999999999</v>
      </c>
      <c r="AL4" s="3">
        <v>0.997</v>
      </c>
      <c r="AM4" s="3">
        <v>1</v>
      </c>
    </row>
    <row r="5" spans="1:39" x14ac:dyDescent="0.25">
      <c r="A5" t="s">
        <v>102</v>
      </c>
      <c r="B5" t="s">
        <v>103</v>
      </c>
      <c r="C5" t="s">
        <v>104</v>
      </c>
      <c r="D5">
        <v>1</v>
      </c>
      <c r="E5" s="41">
        <f>IF(D5="","",IF(ISERROR(HLOOKUP(D5,$P$3:AM5,ROW()-2,FALSE))=FALSE,HLOOKUP(D5,$P$3:AM5,ROW()-2,FALSE),(HLOOKUP(D5-0.5,$P$3:AM5,ROW()-2,FALSE)+HLOOKUP(D5+0.5,$P$3:AM5,ROW()-2,FALSE))/2))</f>
        <v>0.51300000000000001</v>
      </c>
      <c r="F5">
        <v>1.89</v>
      </c>
      <c r="G5">
        <v>1.93</v>
      </c>
      <c r="H5" s="6">
        <f>IF(F5="","",IF(AND('wta - h2h'!J5&gt;=coeff!$C$4,(E5*F5-1)&gt;=coeff!$C$12),coeff!$C$3/coeff!$C$11*(E5*F5-1)/(F5-1),0))</f>
        <v>0</v>
      </c>
      <c r="I5" s="6">
        <f>IF(G5="","",IF(AND('wta - h2h'!J5&gt;=coeff!$C$4,(G5*(1-E5)-1)&gt;=coeff!$C$12),coeff!$C$3/coeff!$C$11*(G5*(1-E5)-1)/(G5-1),0))</f>
        <v>0</v>
      </c>
      <c r="M5" t="s">
        <v>102</v>
      </c>
      <c r="N5" t="s">
        <v>103</v>
      </c>
      <c r="O5" t="s">
        <v>104</v>
      </c>
      <c r="P5" s="3">
        <v>1E-3</v>
      </c>
      <c r="Q5" s="3">
        <v>6.0000000000000001E-3</v>
      </c>
      <c r="R5" s="3">
        <v>1.6E-2</v>
      </c>
      <c r="S5" s="3">
        <v>0.04</v>
      </c>
      <c r="T5" s="3">
        <v>7.9000000000000001E-2</v>
      </c>
      <c r="U5" s="3">
        <v>0.13700000000000001</v>
      </c>
      <c r="V5" s="3">
        <v>0.20499999999999999</v>
      </c>
      <c r="W5" s="3">
        <v>0.27700000000000002</v>
      </c>
      <c r="X5" s="3">
        <v>0.34799999999999998</v>
      </c>
      <c r="Y5" s="3">
        <v>0.40300000000000002</v>
      </c>
      <c r="Z5" s="3">
        <v>0.44</v>
      </c>
      <c r="AA5" s="3">
        <v>0.46700000000000003</v>
      </c>
      <c r="AB5" s="3">
        <v>0.499</v>
      </c>
      <c r="AC5" s="3">
        <v>0.52700000000000002</v>
      </c>
      <c r="AD5" s="3">
        <v>0.56399999999999995</v>
      </c>
      <c r="AE5" s="3">
        <v>0.621</v>
      </c>
      <c r="AF5" s="3">
        <v>0.69699999999999995</v>
      </c>
      <c r="AG5" s="3">
        <v>0.77500000000000002</v>
      </c>
      <c r="AH5" s="3">
        <v>0.84799999999999998</v>
      </c>
      <c r="AI5" s="3">
        <v>0.91100000000000003</v>
      </c>
      <c r="AJ5" s="3">
        <v>0.95499999999999996</v>
      </c>
      <c r="AK5" s="3">
        <v>0.98199999999999998</v>
      </c>
      <c r="AL5" s="3">
        <v>0.99299999999999999</v>
      </c>
      <c r="AM5" s="3">
        <v>0.999</v>
      </c>
    </row>
    <row r="6" spans="1:39" x14ac:dyDescent="0.25">
      <c r="A6" t="s">
        <v>105</v>
      </c>
      <c r="B6" t="s">
        <v>106</v>
      </c>
      <c r="C6" t="s">
        <v>107</v>
      </c>
      <c r="E6" s="41" t="str">
        <f>IF(D6="","",IF(ISERROR(HLOOKUP(D6,$P$3:AM6,ROW()-2,FALSE))=FALSE,HLOOKUP(D6,$P$3:AM6,ROW()-2,FALSE),(HLOOKUP(D6-0.5,$P$3:AM6,ROW()-2,FALSE)+HLOOKUP(D6+0.5,$P$3:AM6,ROW()-2,FALSE))/2))</f>
        <v/>
      </c>
      <c r="H6" s="6" t="str">
        <f>IF(F6="","",IF(AND('wta - h2h'!J6&gt;=coeff!$C$4,(E6*F6-1)&gt;=coeff!$C$12),coeff!$C$3/coeff!$C$11*(E6*F6-1)/(F6-1),0))</f>
        <v/>
      </c>
      <c r="I6" s="6" t="str">
        <f>IF(G6="","",IF(AND('wta - h2h'!J6&gt;=coeff!$C$4,(G6*(1-E6)-1)&gt;=coeff!$C$12),coeff!$C$3/coeff!$C$11*(G6*(1-E6)-1)/(G6-1),0))</f>
        <v/>
      </c>
      <c r="M6" t="s">
        <v>105</v>
      </c>
      <c r="N6" t="s">
        <v>106</v>
      </c>
      <c r="O6" t="s">
        <v>107</v>
      </c>
      <c r="P6" s="3">
        <v>1.7000000000000001E-2</v>
      </c>
      <c r="Q6" s="3">
        <v>0.06</v>
      </c>
      <c r="R6" s="3">
        <v>0.14599999999999999</v>
      </c>
      <c r="S6" s="3">
        <v>0.26100000000000001</v>
      </c>
      <c r="T6" s="3">
        <v>0.41499999999999998</v>
      </c>
      <c r="U6" s="3">
        <v>0.56100000000000005</v>
      </c>
      <c r="V6" s="3">
        <v>0.67800000000000005</v>
      </c>
      <c r="W6" s="3">
        <v>0.75600000000000001</v>
      </c>
      <c r="X6" s="3">
        <v>0.82399999999999995</v>
      </c>
      <c r="Y6" s="3">
        <v>0.85799999999999998</v>
      </c>
      <c r="Z6" s="3">
        <v>0.876</v>
      </c>
      <c r="AA6" s="3">
        <v>0.88600000000000001</v>
      </c>
      <c r="AB6" s="3">
        <v>0.89600000000000002</v>
      </c>
      <c r="AC6" s="3">
        <v>0.90200000000000002</v>
      </c>
      <c r="AD6" s="3">
        <v>0.91200000000000003</v>
      </c>
      <c r="AE6" s="3">
        <v>0.92500000000000004</v>
      </c>
      <c r="AF6" s="3">
        <v>0.93799999999999994</v>
      </c>
      <c r="AG6" s="3">
        <v>0.95399999999999996</v>
      </c>
      <c r="AH6" s="3">
        <v>0.97</v>
      </c>
      <c r="AI6" s="3">
        <v>0.98399999999999999</v>
      </c>
      <c r="AJ6" s="3">
        <v>0.99299999999999999</v>
      </c>
      <c r="AK6" s="3">
        <v>0.997</v>
      </c>
      <c r="AL6" s="3">
        <v>0.999</v>
      </c>
      <c r="AM6" s="3">
        <v>1</v>
      </c>
    </row>
    <row r="7" spans="1:39" x14ac:dyDescent="0.25">
      <c r="A7" t="s">
        <v>105</v>
      </c>
      <c r="B7" t="s">
        <v>59</v>
      </c>
      <c r="C7" t="s">
        <v>108</v>
      </c>
      <c r="D7">
        <v>-3</v>
      </c>
      <c r="E7" s="41">
        <f>IF(D7="","",IF(ISERROR(HLOOKUP(D7,$P$3:AM7,ROW()-2,FALSE))=FALSE,HLOOKUP(D7,$P$3:AM7,ROW()-2,FALSE),(HLOOKUP(D7-0.5,$P$3:AM7,ROW()-2,FALSE)+HLOOKUP(D7+0.5,$P$3:AM7,ROW()-2,FALSE))/2))</f>
        <v>0.59450000000000003</v>
      </c>
      <c r="F7">
        <v>1.88</v>
      </c>
      <c r="G7">
        <v>2.0099999999999998</v>
      </c>
      <c r="H7" s="6">
        <f>IF(F7="","",IF(AND('wta - h2h'!J7&gt;=coeff!$C$4,(E7*F7-1)&gt;=coeff!$C$12),coeff!$C$3/coeff!$C$11*(E7*F7-1)/(F7-1),0))</f>
        <v>66.852272727272791</v>
      </c>
      <c r="I7" s="6">
        <f>IF(G7="","",IF(AND('wta - h2h'!J7&gt;=coeff!$C$4,(G7*(1-E7)-1)&gt;=coeff!$C$12),coeff!$C$3/coeff!$C$11*(G7*(1-E7)-1)/(G7-1),0))</f>
        <v>0</v>
      </c>
      <c r="M7" t="s">
        <v>105</v>
      </c>
      <c r="N7" t="s">
        <v>59</v>
      </c>
      <c r="O7" t="s">
        <v>108</v>
      </c>
      <c r="P7" s="3">
        <v>3.0000000000000001E-3</v>
      </c>
      <c r="Q7" s="3">
        <v>1.4E-2</v>
      </c>
      <c r="R7" s="3">
        <v>3.6999999999999998E-2</v>
      </c>
      <c r="S7" s="3">
        <v>8.6999999999999994E-2</v>
      </c>
      <c r="T7" s="3">
        <v>0.16</v>
      </c>
      <c r="U7" s="3">
        <v>0.25700000000000001</v>
      </c>
      <c r="V7" s="3">
        <v>0.36299999999999999</v>
      </c>
      <c r="W7" s="3">
        <v>0.46700000000000003</v>
      </c>
      <c r="X7" s="3">
        <v>0.56299999999999994</v>
      </c>
      <c r="Y7" s="3">
        <v>0.626</v>
      </c>
      <c r="Z7" s="3">
        <v>0.66300000000000003</v>
      </c>
      <c r="AA7" s="3">
        <v>0.69099999999999995</v>
      </c>
      <c r="AB7" s="3">
        <v>0.71899999999999997</v>
      </c>
      <c r="AC7" s="3">
        <v>0.74099999999999999</v>
      </c>
      <c r="AD7" s="3">
        <v>0.76800000000000002</v>
      </c>
      <c r="AE7" s="3">
        <v>0.80600000000000005</v>
      </c>
      <c r="AF7" s="3">
        <v>0.84899999999999998</v>
      </c>
      <c r="AG7" s="3">
        <v>0.89300000000000002</v>
      </c>
      <c r="AH7" s="3">
        <v>0.93100000000000005</v>
      </c>
      <c r="AI7" s="3">
        <v>0.96199999999999997</v>
      </c>
      <c r="AJ7" s="3">
        <v>0.98099999999999998</v>
      </c>
      <c r="AK7" s="3">
        <v>0.99299999999999999</v>
      </c>
      <c r="AL7" s="3">
        <v>0.998</v>
      </c>
      <c r="AM7" s="3">
        <v>1</v>
      </c>
    </row>
    <row r="8" spans="1:39" x14ac:dyDescent="0.25">
      <c r="A8" t="s">
        <v>105</v>
      </c>
      <c r="B8" t="s">
        <v>109</v>
      </c>
      <c r="C8" t="s">
        <v>110</v>
      </c>
      <c r="D8">
        <v>1.5</v>
      </c>
      <c r="E8" s="41">
        <f>IF(D8="","",IF(ISERROR(HLOOKUP(D8,$P$3:AM8,ROW()-2,FALSE))=FALSE,HLOOKUP(D8,$P$3:AM8,ROW()-2,FALSE),(HLOOKUP(D8-0.5,$P$3:AM8,ROW()-2,FALSE)+HLOOKUP(D8+0.5,$P$3:AM8,ROW()-2,FALSE))/2))</f>
        <v>0.67400000000000004</v>
      </c>
      <c r="F8">
        <v>1.93</v>
      </c>
      <c r="G8">
        <v>1.96</v>
      </c>
      <c r="H8" s="6">
        <f>IF(F8="","",IF(AND('wta - h2h'!J8&gt;=coeff!$C$4,(E8*F8-1)&gt;=coeff!$C$12),coeff!$C$3/coeff!$C$11*(E8*F8-1)/(F8-1),0))</f>
        <v>161.731182795699</v>
      </c>
      <c r="I8" s="6">
        <f>IF(G8="","",IF(AND('wta - h2h'!J8&gt;=coeff!$C$4,(G8*(1-E8)-1)&gt;=coeff!$C$12),coeff!$C$3/coeff!$C$11*(G8*(1-E8)-1)/(G8-1),0))</f>
        <v>0</v>
      </c>
      <c r="M8" t="s">
        <v>105</v>
      </c>
      <c r="N8" t="s">
        <v>109</v>
      </c>
      <c r="O8" t="s">
        <v>110</v>
      </c>
      <c r="P8" s="3">
        <v>2E-3</v>
      </c>
      <c r="Q8" s="3">
        <v>0.01</v>
      </c>
      <c r="R8" s="3">
        <v>2.8000000000000001E-2</v>
      </c>
      <c r="S8" s="3">
        <v>6.7000000000000004E-2</v>
      </c>
      <c r="T8" s="3">
        <v>0.127</v>
      </c>
      <c r="U8" s="3">
        <v>0.20899999999999999</v>
      </c>
      <c r="V8" s="3">
        <v>0.30299999999999999</v>
      </c>
      <c r="W8" s="3">
        <v>0.39800000000000002</v>
      </c>
      <c r="X8" s="3">
        <v>0.48799999999999999</v>
      </c>
      <c r="Y8" s="3">
        <v>0.55100000000000005</v>
      </c>
      <c r="Z8" s="3">
        <v>0.59</v>
      </c>
      <c r="AA8" s="3">
        <v>0.61799999999999999</v>
      </c>
      <c r="AB8" s="3">
        <v>0.64900000000000002</v>
      </c>
      <c r="AC8" s="3">
        <v>0.67400000000000004</v>
      </c>
      <c r="AD8" s="3">
        <v>0.70599999999999996</v>
      </c>
      <c r="AE8" s="3">
        <v>0.751</v>
      </c>
      <c r="AF8" s="3">
        <v>0.80500000000000005</v>
      </c>
      <c r="AG8" s="3">
        <v>0.86099999999999999</v>
      </c>
      <c r="AH8" s="3">
        <v>0.90900000000000003</v>
      </c>
      <c r="AI8" s="3">
        <v>0.94899999999999995</v>
      </c>
      <c r="AJ8" s="3">
        <v>0.97399999999999998</v>
      </c>
      <c r="AK8" s="3">
        <v>0.99099999999999999</v>
      </c>
      <c r="AL8" s="3">
        <v>0.996</v>
      </c>
      <c r="AM8" s="3">
        <v>1</v>
      </c>
    </row>
    <row r="9" spans="1:39" x14ac:dyDescent="0.25">
      <c r="A9" t="s">
        <v>105</v>
      </c>
      <c r="B9" t="s">
        <v>111</v>
      </c>
      <c r="C9" t="s">
        <v>112</v>
      </c>
      <c r="D9">
        <v>1.5</v>
      </c>
      <c r="E9" s="41">
        <f>IF(D9="","",IF(ISERROR(HLOOKUP(D9,$P$3:AM9,ROW()-2,FALSE))=FALSE,HLOOKUP(D9,$P$3:AM9,ROW()-2,FALSE),(HLOOKUP(D9-0.5,$P$3:AM9,ROW()-2,FALSE)+HLOOKUP(D9+0.5,$P$3:AM9,ROW()-2,FALSE))/2))</f>
        <v>0.52500000000000002</v>
      </c>
      <c r="F9">
        <v>1.92</v>
      </c>
      <c r="G9">
        <v>1.97</v>
      </c>
      <c r="H9" s="6">
        <f>IF(F9="","",IF(AND('wta - h2h'!J9&gt;=coeff!$C$4,(E9*F9-1)&gt;=coeff!$C$12),coeff!$C$3/coeff!$C$11*(E9*F9-1)/(F9-1),0))</f>
        <v>0</v>
      </c>
      <c r="I9" s="6">
        <f>IF(G9="","",IF(AND('wta - h2h'!J9&gt;=coeff!$C$4,(G9*(1-E9)-1)&gt;=coeff!$C$12),coeff!$C$3/coeff!$C$11*(G9*(1-E9)-1)/(G9-1),0))</f>
        <v>0</v>
      </c>
      <c r="M9" t="s">
        <v>105</v>
      </c>
      <c r="N9" t="s">
        <v>111</v>
      </c>
      <c r="O9" t="s">
        <v>112</v>
      </c>
      <c r="P9" s="3">
        <v>1E-3</v>
      </c>
      <c r="Q9" s="3">
        <v>5.0000000000000001E-3</v>
      </c>
      <c r="R9" s="3">
        <v>1.4E-2</v>
      </c>
      <c r="S9" s="3">
        <v>3.5999999999999997E-2</v>
      </c>
      <c r="T9" s="3">
        <v>7.0000000000000007E-2</v>
      </c>
      <c r="U9" s="3">
        <v>0.122</v>
      </c>
      <c r="V9" s="3">
        <v>0.186</v>
      </c>
      <c r="W9" s="3">
        <v>0.25900000000000001</v>
      </c>
      <c r="X9" s="3">
        <v>0.33100000000000002</v>
      </c>
      <c r="Y9" s="3">
        <v>0.38800000000000001</v>
      </c>
      <c r="Z9" s="3">
        <v>0.42499999999999999</v>
      </c>
      <c r="AA9" s="3">
        <v>0.45700000000000002</v>
      </c>
      <c r="AB9" s="3">
        <v>0.49199999999999999</v>
      </c>
      <c r="AC9" s="3">
        <v>0.52500000000000002</v>
      </c>
      <c r="AD9" s="3">
        <v>0.56399999999999995</v>
      </c>
      <c r="AE9" s="3">
        <v>0.625</v>
      </c>
      <c r="AF9" s="3">
        <v>0.70399999999999996</v>
      </c>
      <c r="AG9" s="3">
        <v>0.78600000000000003</v>
      </c>
      <c r="AH9" s="3">
        <v>0.85699999999999998</v>
      </c>
      <c r="AI9" s="3">
        <v>0.91700000000000004</v>
      </c>
      <c r="AJ9" s="3">
        <v>0.95699999999999996</v>
      </c>
      <c r="AK9" s="3">
        <v>0.98299999999999998</v>
      </c>
      <c r="AL9" s="3">
        <v>0.99399999999999999</v>
      </c>
      <c r="AM9" s="3">
        <v>0.999</v>
      </c>
    </row>
    <row r="10" spans="1:39" x14ac:dyDescent="0.25">
      <c r="A10" t="s">
        <v>102</v>
      </c>
      <c r="B10" t="s">
        <v>113</v>
      </c>
      <c r="C10" t="s">
        <v>114</v>
      </c>
      <c r="D10">
        <v>-5.5</v>
      </c>
      <c r="E10" s="41">
        <f>IF(D10="","",IF(ISERROR(HLOOKUP(D10,$P$3:AM10,ROW()-2,FALSE))=FALSE,HLOOKUP(D10,$P$3:AM10,ROW()-2,FALSE),(HLOOKUP(D10-0.5,$P$3:AM10,ROW()-2,FALSE)+HLOOKUP(D10+0.5,$P$3:AM10,ROW()-2,FALSE))/2))</f>
        <v>0.45</v>
      </c>
      <c r="F10">
        <v>2</v>
      </c>
      <c r="G10">
        <v>1.8</v>
      </c>
      <c r="H10" s="6">
        <f>IF(F10="","",IF(AND('wta - h2h'!J10&gt;=coeff!$C$4,(E10*F10-1)&gt;=coeff!$C$12),coeff!$C$3/coeff!$C$11*(E10*F10-1)/(F10-1),0))</f>
        <v>0</v>
      </c>
      <c r="I10" s="6">
        <f>IF(G10="","",IF(AND('wta - h2h'!J10&gt;=coeff!$C$4,(G10*(1-E10)-1)&gt;=coeff!$C$12),coeff!$C$3/coeff!$C$11*(G10*(1-E10)-1)/(G10-1),0))</f>
        <v>0</v>
      </c>
      <c r="M10" t="s">
        <v>102</v>
      </c>
      <c r="N10" t="s">
        <v>113</v>
      </c>
      <c r="O10" t="s">
        <v>114</v>
      </c>
      <c r="P10" s="3">
        <v>4.0000000000000001E-3</v>
      </c>
      <c r="Q10" s="3">
        <v>2.1000000000000001E-2</v>
      </c>
      <c r="R10" s="3">
        <v>5.5E-2</v>
      </c>
      <c r="S10" s="3">
        <v>0.121</v>
      </c>
      <c r="T10" s="3">
        <v>0.215</v>
      </c>
      <c r="U10" s="3">
        <v>0.33100000000000002</v>
      </c>
      <c r="V10" s="3">
        <v>0.45</v>
      </c>
      <c r="W10" s="3">
        <v>0.55700000000000005</v>
      </c>
      <c r="X10" s="3">
        <v>0.65200000000000002</v>
      </c>
      <c r="Y10" s="3">
        <v>0.70899999999999996</v>
      </c>
      <c r="Z10" s="3">
        <v>0.74099999999999999</v>
      </c>
      <c r="AA10" s="3">
        <v>0.76400000000000001</v>
      </c>
      <c r="AB10" s="3">
        <v>0.78700000000000003</v>
      </c>
      <c r="AC10" s="3">
        <v>0.80400000000000005</v>
      </c>
      <c r="AD10" s="3">
        <v>0.82499999999999996</v>
      </c>
      <c r="AE10" s="3">
        <v>0.85399999999999998</v>
      </c>
      <c r="AF10" s="3">
        <v>0.88500000000000001</v>
      </c>
      <c r="AG10" s="3">
        <v>0.91900000000000004</v>
      </c>
      <c r="AH10" s="3">
        <v>0.94799999999999995</v>
      </c>
      <c r="AI10" s="3">
        <v>0.97099999999999997</v>
      </c>
      <c r="AJ10" s="3">
        <v>0.98599999999999999</v>
      </c>
      <c r="AK10" s="3">
        <v>0.995</v>
      </c>
      <c r="AL10" s="3">
        <v>0.998</v>
      </c>
      <c r="AM10" s="3">
        <v>1</v>
      </c>
    </row>
    <row r="11" spans="1:39" x14ac:dyDescent="0.25">
      <c r="A11" t="s">
        <v>102</v>
      </c>
      <c r="B11" t="s">
        <v>115</v>
      </c>
      <c r="C11" t="s">
        <v>58</v>
      </c>
      <c r="D11">
        <v>6</v>
      </c>
      <c r="E11" s="41">
        <f>IF(D11="","",IF(ISERROR(HLOOKUP(D11,$P$3:AM11,ROW()-2,FALSE))=FALSE,HLOOKUP(D11,$P$3:AM11,ROW()-2,FALSE),(HLOOKUP(D11-0.5,$P$3:AM11,ROW()-2,FALSE)+HLOOKUP(D11+0.5,$P$3:AM11,ROW()-2,FALSE))/2))</f>
        <v>0.59600000000000009</v>
      </c>
      <c r="F11">
        <v>1.88</v>
      </c>
      <c r="G11">
        <v>1.98</v>
      </c>
      <c r="H11" s="6">
        <f>IF(F11="","",IF(AND('wta - h2h'!J11&gt;=coeff!$C$4,(E11*F11-1)&gt;=coeff!$C$12),coeff!$C$3/coeff!$C$11*(E11*F11-1)/(F11-1),0))</f>
        <v>68.454545454545553</v>
      </c>
      <c r="I11" s="6">
        <f>IF(G11="","",IF(AND('wta - h2h'!J11&gt;=coeff!$C$4,(G11*(1-E11)-1)&gt;=coeff!$C$12),coeff!$C$3/coeff!$C$11*(G11*(1-E11)-1)/(G11-1),0))</f>
        <v>0</v>
      </c>
      <c r="M11" t="s">
        <v>102</v>
      </c>
      <c r="N11" t="s">
        <v>115</v>
      </c>
      <c r="O11" t="s">
        <v>58</v>
      </c>
      <c r="P11" s="3">
        <v>0</v>
      </c>
      <c r="Q11" s="3">
        <v>1E-3</v>
      </c>
      <c r="R11" s="3">
        <v>4.0000000000000001E-3</v>
      </c>
      <c r="S11" s="3">
        <v>1.2E-2</v>
      </c>
      <c r="T11" s="3">
        <v>2.4E-2</v>
      </c>
      <c r="U11" s="3">
        <v>4.4999999999999998E-2</v>
      </c>
      <c r="V11" s="3">
        <v>7.0000000000000007E-2</v>
      </c>
      <c r="W11" s="3">
        <v>0.10100000000000001</v>
      </c>
      <c r="X11" s="3">
        <v>0.129</v>
      </c>
      <c r="Y11" s="3">
        <v>0.156</v>
      </c>
      <c r="Z11" s="3">
        <v>0.17499999999999999</v>
      </c>
      <c r="AA11" s="3">
        <v>0.193</v>
      </c>
      <c r="AB11" s="3">
        <v>0.215</v>
      </c>
      <c r="AC11" s="3">
        <v>0.23899999999999999</v>
      </c>
      <c r="AD11" s="3">
        <v>0.27</v>
      </c>
      <c r="AE11" s="3">
        <v>0.32800000000000001</v>
      </c>
      <c r="AF11" s="3">
        <v>0.42499999999999999</v>
      </c>
      <c r="AG11" s="3">
        <v>0.53500000000000003</v>
      </c>
      <c r="AH11" s="3">
        <v>0.65700000000000003</v>
      </c>
      <c r="AI11" s="3">
        <v>0.77600000000000002</v>
      </c>
      <c r="AJ11" s="3">
        <v>0.872</v>
      </c>
      <c r="AK11" s="3">
        <v>0.94199999999999995</v>
      </c>
      <c r="AL11" s="3">
        <v>0.97899999999999998</v>
      </c>
      <c r="AM11" s="3">
        <v>0.996</v>
      </c>
    </row>
    <row r="12" spans="1:39" x14ac:dyDescent="0.25">
      <c r="A12" t="s">
        <v>102</v>
      </c>
      <c r="B12" t="s">
        <v>116</v>
      </c>
      <c r="C12" t="s">
        <v>117</v>
      </c>
      <c r="D12">
        <v>-1.5</v>
      </c>
      <c r="E12" s="41">
        <f>IF(D12="","",IF(ISERROR(HLOOKUP(D12,$P$3:AM12,ROW()-2,FALSE))=FALSE,HLOOKUP(D12,$P$3:AM12,ROW()-2,FALSE),(HLOOKUP(D12-0.5,$P$3:AM12,ROW()-2,FALSE)+HLOOKUP(D12+0.5,$P$3:AM12,ROW()-2,FALSE))/2))</f>
        <v>0.47099999999999997</v>
      </c>
      <c r="F12">
        <v>1.93</v>
      </c>
      <c r="G12">
        <v>1.92</v>
      </c>
      <c r="H12" s="6">
        <f>IF(F12="","",IF(AND('wta - h2h'!J12&gt;=coeff!$C$4,(E12*F12-1)&gt;=coeff!$C$12),coeff!$C$3/coeff!$C$11*(E12*F12-1)/(F12-1),0))</f>
        <v>0</v>
      </c>
      <c r="I12" s="6">
        <f>IF(G12="","",IF(AND('wta - h2h'!J12&gt;=coeff!$C$4,(G12*(1-E12)-1)&gt;=coeff!$C$12),coeff!$C$3/coeff!$C$11*(G12*(1-E12)-1)/(G12-1),0))</f>
        <v>0</v>
      </c>
      <c r="M12" t="s">
        <v>102</v>
      </c>
      <c r="N12" t="s">
        <v>116</v>
      </c>
      <c r="O12" t="s">
        <v>117</v>
      </c>
      <c r="P12" s="3">
        <v>1E-3</v>
      </c>
      <c r="Q12" s="3">
        <v>6.0000000000000001E-3</v>
      </c>
      <c r="R12" s="3">
        <v>1.7000000000000001E-2</v>
      </c>
      <c r="S12" s="3">
        <v>4.3999999999999997E-2</v>
      </c>
      <c r="T12" s="3">
        <v>8.5999999999999993E-2</v>
      </c>
      <c r="U12" s="3">
        <v>0.14699999999999999</v>
      </c>
      <c r="V12" s="3">
        <v>0.219</v>
      </c>
      <c r="W12" s="3">
        <v>0.29799999999999999</v>
      </c>
      <c r="X12" s="3">
        <v>0.375</v>
      </c>
      <c r="Y12" s="3">
        <v>0.433</v>
      </c>
      <c r="Z12" s="3">
        <v>0.47099999999999997</v>
      </c>
      <c r="AA12" s="3">
        <v>0.5</v>
      </c>
      <c r="AB12" s="3">
        <v>0.53300000000000003</v>
      </c>
      <c r="AC12" s="3">
        <v>0.56200000000000006</v>
      </c>
      <c r="AD12" s="3">
        <v>0.59899999999999998</v>
      </c>
      <c r="AE12" s="3">
        <v>0.65500000000000003</v>
      </c>
      <c r="AF12" s="3">
        <v>0.72699999999999998</v>
      </c>
      <c r="AG12" s="3">
        <v>0.80100000000000005</v>
      </c>
      <c r="AH12" s="3">
        <v>0.86699999999999999</v>
      </c>
      <c r="AI12" s="3">
        <v>0.92300000000000004</v>
      </c>
      <c r="AJ12" s="3">
        <v>0.96099999999999997</v>
      </c>
      <c r="AK12" s="3">
        <v>0.98499999999999999</v>
      </c>
      <c r="AL12" s="3">
        <v>0.99399999999999999</v>
      </c>
      <c r="AM12" s="3">
        <v>0.999</v>
      </c>
    </row>
    <row r="13" spans="1:39" x14ac:dyDescent="0.25">
      <c r="A13" t="s">
        <v>102</v>
      </c>
      <c r="B13" t="s">
        <v>57</v>
      </c>
      <c r="C13" t="s">
        <v>118</v>
      </c>
      <c r="D13">
        <v>-4</v>
      </c>
      <c r="E13" s="41">
        <f>IF(D13="","",IF(ISERROR(HLOOKUP(D13,$P$3:AM13,ROW()-2,FALSE))=FALSE,HLOOKUP(D13,$P$3:AM13,ROW()-2,FALSE),(HLOOKUP(D13-0.5,$P$3:AM13,ROW()-2,FALSE)+HLOOKUP(D13+0.5,$P$3:AM13,ROW()-2,FALSE))/2))</f>
        <v>0.69599999999999995</v>
      </c>
      <c r="F13">
        <v>1.88</v>
      </c>
      <c r="G13">
        <v>1.97</v>
      </c>
      <c r="H13" s="6">
        <f>IF(F13="","",IF(AND('wta - h2h'!J13&gt;=coeff!$C$4,(E13*F13-1)&gt;=coeff!$C$12),coeff!$C$3/coeff!$C$11*(E13*F13-1)/(F13-1),0))</f>
        <v>175.2727272727272</v>
      </c>
      <c r="I13" s="6">
        <f>IF(G13="","",IF(AND('wta - h2h'!J13&gt;=coeff!$C$4,(G13*(1-E13)-1)&gt;=coeff!$C$12),coeff!$C$3/coeff!$C$11*(G13*(1-E13)-1)/(G13-1),0))</f>
        <v>0</v>
      </c>
      <c r="M13" t="s">
        <v>102</v>
      </c>
      <c r="N13" t="s">
        <v>57</v>
      </c>
      <c r="O13" t="s">
        <v>118</v>
      </c>
      <c r="P13" s="3">
        <v>8.9999999999999993E-3</v>
      </c>
      <c r="Q13" s="3">
        <v>3.6999999999999998E-2</v>
      </c>
      <c r="R13" s="3">
        <v>9.2999999999999999E-2</v>
      </c>
      <c r="S13" s="3">
        <v>0.18</v>
      </c>
      <c r="T13" s="3">
        <v>0.308</v>
      </c>
      <c r="U13" s="3">
        <v>0.44600000000000001</v>
      </c>
      <c r="V13" s="3">
        <v>0.56899999999999995</v>
      </c>
      <c r="W13" s="3">
        <v>0.65600000000000003</v>
      </c>
      <c r="X13" s="3">
        <v>0.73599999999999999</v>
      </c>
      <c r="Y13" s="3">
        <v>0.77900000000000003</v>
      </c>
      <c r="Z13" s="3">
        <v>0.80500000000000005</v>
      </c>
      <c r="AA13" s="3">
        <v>0.81699999999999995</v>
      </c>
      <c r="AB13" s="3">
        <v>0.83199999999999996</v>
      </c>
      <c r="AC13" s="3">
        <v>0.84</v>
      </c>
      <c r="AD13" s="3">
        <v>0.85699999999999998</v>
      </c>
      <c r="AE13" s="3">
        <v>0.877</v>
      </c>
      <c r="AF13" s="3">
        <v>0.89900000000000002</v>
      </c>
      <c r="AG13" s="3">
        <v>0.92500000000000004</v>
      </c>
      <c r="AH13" s="3">
        <v>0.95099999999999996</v>
      </c>
      <c r="AI13" s="3">
        <v>0.97299999999999998</v>
      </c>
      <c r="AJ13" s="3">
        <v>0.98699999999999999</v>
      </c>
      <c r="AK13" s="3">
        <v>0.995</v>
      </c>
      <c r="AL13" s="3">
        <v>0.998</v>
      </c>
      <c r="AM13" s="3">
        <v>1</v>
      </c>
    </row>
    <row r="14" spans="1:39" x14ac:dyDescent="0.25">
      <c r="A14" t="s">
        <v>102</v>
      </c>
      <c r="B14" t="s">
        <v>119</v>
      </c>
      <c r="C14" t="s">
        <v>120</v>
      </c>
      <c r="D14">
        <v>-0.5</v>
      </c>
      <c r="E14" s="41">
        <f>IF(D14="","",IF(ISERROR(HLOOKUP(D14,$P$3:AM14,ROW()-2,FALSE))=FALSE,HLOOKUP(D14,$P$3:AM14,ROW()-2,FALSE),(HLOOKUP(D14-0.5,$P$3:AM14,ROW()-2,FALSE)+HLOOKUP(D14+0.5,$P$3:AM14,ROW()-2,FALSE))/2))</f>
        <v>0.55100000000000005</v>
      </c>
      <c r="F14">
        <v>1.9</v>
      </c>
      <c r="G14">
        <v>1.94</v>
      </c>
      <c r="H14" s="6">
        <f>IF(F14="","",IF(AND('wta - h2h'!J14&gt;=coeff!$C$4,(E14*F14-1)&gt;=coeff!$C$12),coeff!$C$3/coeff!$C$11*(E14*F14-1)/(F14-1),0))</f>
        <v>0</v>
      </c>
      <c r="I14" s="6">
        <f>IF(G14="","",IF(AND('wta - h2h'!J14&gt;=coeff!$C$4,(G14*(1-E14)-1)&gt;=coeff!$C$12),coeff!$C$3/coeff!$C$11*(G14*(1-E14)-1)/(G14-1),0))</f>
        <v>0</v>
      </c>
      <c r="M14" t="s">
        <v>102</v>
      </c>
      <c r="N14" t="s">
        <v>119</v>
      </c>
      <c r="O14" t="s">
        <v>120</v>
      </c>
      <c r="P14" s="3">
        <v>1E-3</v>
      </c>
      <c r="Q14" s="3">
        <v>7.0000000000000001E-3</v>
      </c>
      <c r="R14" s="3">
        <v>0.02</v>
      </c>
      <c r="S14" s="3">
        <v>5.0999999999999997E-2</v>
      </c>
      <c r="T14" s="3">
        <v>9.9000000000000005E-2</v>
      </c>
      <c r="U14" s="3">
        <v>0.16700000000000001</v>
      </c>
      <c r="V14" s="3">
        <v>0.247</v>
      </c>
      <c r="W14" s="3">
        <v>0.33500000000000002</v>
      </c>
      <c r="X14" s="3">
        <v>0.41899999999999998</v>
      </c>
      <c r="Y14" s="3">
        <v>0.48099999999999998</v>
      </c>
      <c r="Z14" s="3">
        <v>0.52</v>
      </c>
      <c r="AA14" s="3">
        <v>0.55100000000000005</v>
      </c>
      <c r="AB14" s="3">
        <v>0.58499999999999996</v>
      </c>
      <c r="AC14" s="3">
        <v>0.61399999999999999</v>
      </c>
      <c r="AD14" s="3">
        <v>0.64900000000000002</v>
      </c>
      <c r="AE14" s="3">
        <v>0.70199999999999996</v>
      </c>
      <c r="AF14" s="3">
        <v>0.76700000000000002</v>
      </c>
      <c r="AG14" s="3">
        <v>0.83299999999999996</v>
      </c>
      <c r="AH14" s="3">
        <v>0.89</v>
      </c>
      <c r="AI14" s="3">
        <v>0.93700000000000006</v>
      </c>
      <c r="AJ14" s="3">
        <v>0.96799999999999997</v>
      </c>
      <c r="AK14" s="3">
        <v>0.98799999999999999</v>
      </c>
      <c r="AL14" s="3">
        <v>0.996</v>
      </c>
      <c r="AM14" s="3">
        <v>0.999</v>
      </c>
    </row>
    <row r="15" spans="1:39" x14ac:dyDescent="0.25">
      <c r="A15" t="s">
        <v>102</v>
      </c>
      <c r="B15" t="s">
        <v>121</v>
      </c>
      <c r="C15" t="s">
        <v>122</v>
      </c>
      <c r="D15">
        <v>1</v>
      </c>
      <c r="E15" s="41">
        <f>IF(D15="","",IF(ISERROR(HLOOKUP(D15,$P$3:AM15,ROW()-2,FALSE))=FALSE,HLOOKUP(D15,$P$3:AM15,ROW()-2,FALSE),(HLOOKUP(D15-0.5,$P$3:AM15,ROW()-2,FALSE)+HLOOKUP(D15+0.5,$P$3:AM15,ROW()-2,FALSE))/2))</f>
        <v>0.55299999999999994</v>
      </c>
      <c r="F15">
        <v>1.95</v>
      </c>
      <c r="G15">
        <v>1.91</v>
      </c>
      <c r="H15" s="6">
        <f>IF(F15="","",IF(AND('wta - h2h'!J15&gt;=coeff!$C$4,(E15*F15-1)&gt;=coeff!$C$12),coeff!$C$3/coeff!$C$11*(E15*F15-1)/(F15-1),0))</f>
        <v>41.236842105263122</v>
      </c>
      <c r="I15" s="6">
        <f>IF(G15="","",IF(AND('wta - h2h'!J15&gt;=coeff!$C$4,(G15*(1-E15)-1)&gt;=coeff!$C$12),coeff!$C$3/coeff!$C$11*(G15*(1-E15)-1)/(G15-1),0))</f>
        <v>0</v>
      </c>
      <c r="M15" t="s">
        <v>102</v>
      </c>
      <c r="N15" t="s">
        <v>121</v>
      </c>
      <c r="O15" t="s">
        <v>122</v>
      </c>
      <c r="P15" s="3">
        <v>1E-3</v>
      </c>
      <c r="Q15" s="3">
        <v>7.0000000000000001E-3</v>
      </c>
      <c r="R15" s="3">
        <v>1.9E-2</v>
      </c>
      <c r="S15" s="3">
        <v>4.5999999999999999E-2</v>
      </c>
      <c r="T15" s="3">
        <v>0.09</v>
      </c>
      <c r="U15" s="3">
        <v>0.154</v>
      </c>
      <c r="V15" s="3">
        <v>0.22900000000000001</v>
      </c>
      <c r="W15" s="3">
        <v>0.308</v>
      </c>
      <c r="X15" s="3">
        <v>0.38400000000000001</v>
      </c>
      <c r="Y15" s="3">
        <v>0.442</v>
      </c>
      <c r="Z15" s="3">
        <v>0.48</v>
      </c>
      <c r="AA15" s="3">
        <v>0.50800000000000001</v>
      </c>
      <c r="AB15" s="3">
        <v>0.53900000000000003</v>
      </c>
      <c r="AC15" s="3">
        <v>0.56699999999999995</v>
      </c>
      <c r="AD15" s="3">
        <v>0.60299999999999998</v>
      </c>
      <c r="AE15" s="3">
        <v>0.65800000000000003</v>
      </c>
      <c r="AF15" s="3">
        <v>0.72799999999999998</v>
      </c>
      <c r="AG15" s="3">
        <v>0.79900000000000004</v>
      </c>
      <c r="AH15" s="3">
        <v>0.86599999999999999</v>
      </c>
      <c r="AI15" s="3">
        <v>0.92300000000000004</v>
      </c>
      <c r="AJ15" s="3">
        <v>0.96099999999999997</v>
      </c>
      <c r="AK15" s="3">
        <v>0.98499999999999999</v>
      </c>
      <c r="AL15" s="3">
        <v>0.99399999999999999</v>
      </c>
      <c r="AM15" s="3">
        <v>0.999</v>
      </c>
    </row>
    <row r="16" spans="1:39" x14ac:dyDescent="0.25">
      <c r="A16" t="s">
        <v>102</v>
      </c>
      <c r="B16" t="s">
        <v>123</v>
      </c>
      <c r="C16" t="s">
        <v>56</v>
      </c>
      <c r="D16">
        <v>2</v>
      </c>
      <c r="E16" s="41">
        <f>IF(D16="","",IF(ISERROR(HLOOKUP(D16,$P$3:AM16,ROW()-2,FALSE))=FALSE,HLOOKUP(D16,$P$3:AM16,ROW()-2,FALSE),(HLOOKUP(D16-0.5,$P$3:AM16,ROW()-2,FALSE)+HLOOKUP(D16+0.5,$P$3:AM16,ROW()-2,FALSE))/2))</f>
        <v>0.4355</v>
      </c>
      <c r="F16">
        <v>1.95</v>
      </c>
      <c r="G16">
        <v>1.93</v>
      </c>
      <c r="H16" s="6">
        <f>IF(F16="","",IF(AND('wta - h2h'!J16&gt;=coeff!$C$4,(E16*F16-1)&gt;=coeff!$C$12),coeff!$C$3/coeff!$C$11*(E16*F16-1)/(F16-1),0))</f>
        <v>0</v>
      </c>
      <c r="I16" s="6">
        <f>IF(G16="","",IF(AND('wta - h2h'!J16&gt;=coeff!$C$4,(G16*(1-E16)-1)&gt;=coeff!$C$12),coeff!$C$3/coeff!$C$11*(G16*(1-E16)-1)/(G16-1),0))</f>
        <v>48.110215053763469</v>
      </c>
      <c r="M16" t="s">
        <v>102</v>
      </c>
      <c r="N16" t="s">
        <v>123</v>
      </c>
      <c r="O16" t="s">
        <v>56</v>
      </c>
      <c r="P16" s="3">
        <v>1E-3</v>
      </c>
      <c r="Q16" s="3">
        <v>5.0000000000000001E-3</v>
      </c>
      <c r="R16" s="3">
        <v>1.2E-2</v>
      </c>
      <c r="S16" s="3">
        <v>3.1E-2</v>
      </c>
      <c r="T16" s="3">
        <v>6.2E-2</v>
      </c>
      <c r="U16" s="3">
        <v>0.109</v>
      </c>
      <c r="V16" s="3">
        <v>0.16400000000000001</v>
      </c>
      <c r="W16" s="3">
        <v>0.219</v>
      </c>
      <c r="X16" s="3">
        <v>0.27300000000000002</v>
      </c>
      <c r="Y16" s="3">
        <v>0.317</v>
      </c>
      <c r="Z16" s="3">
        <v>0.34899999999999998</v>
      </c>
      <c r="AA16" s="3">
        <v>0.36799999999999999</v>
      </c>
      <c r="AB16" s="3">
        <v>0.39500000000000002</v>
      </c>
      <c r="AC16" s="3">
        <v>0.41699999999999998</v>
      </c>
      <c r="AD16" s="3">
        <v>0.45400000000000001</v>
      </c>
      <c r="AE16" s="3">
        <v>0.51100000000000001</v>
      </c>
      <c r="AF16" s="3">
        <v>0.59599999999999997</v>
      </c>
      <c r="AG16" s="3">
        <v>0.68200000000000005</v>
      </c>
      <c r="AH16" s="3">
        <v>0.77700000000000002</v>
      </c>
      <c r="AI16" s="3">
        <v>0.86499999999999999</v>
      </c>
      <c r="AJ16" s="3">
        <v>0.92900000000000005</v>
      </c>
      <c r="AK16" s="3">
        <v>0.96899999999999997</v>
      </c>
      <c r="AL16" s="3">
        <v>0.98799999999999999</v>
      </c>
      <c r="AM16" s="3">
        <v>0.998</v>
      </c>
    </row>
    <row r="17" spans="1:39" x14ac:dyDescent="0.25">
      <c r="A17" t="s">
        <v>102</v>
      </c>
      <c r="B17" t="s">
        <v>124</v>
      </c>
      <c r="C17" t="s">
        <v>125</v>
      </c>
      <c r="D17">
        <v>1.5</v>
      </c>
      <c r="E17" s="41">
        <f>IF(D17="","",IF(ISERROR(HLOOKUP(D17,$P$3:AM17,ROW()-2,FALSE))=FALSE,HLOOKUP(D17,$P$3:AM17,ROW()-2,FALSE),(HLOOKUP(D17-0.5,$P$3:AM17,ROW()-2,FALSE)+HLOOKUP(D17+0.5,$P$3:AM17,ROW()-2,FALSE))/2))</f>
        <v>0.65</v>
      </c>
      <c r="F17">
        <v>1.98</v>
      </c>
      <c r="G17">
        <v>1.91</v>
      </c>
      <c r="H17" s="6">
        <f>IF(F17="","",IF(AND('wta - h2h'!J17&gt;=coeff!$C$4,(E17*F17-1)&gt;=coeff!$C$12),coeff!$C$3/coeff!$C$11*(E17*F17-1)/(F17-1),0))</f>
        <v>146.42857142857142</v>
      </c>
      <c r="I17" s="6">
        <f>IF(G17="","",IF(AND('wta - h2h'!J17&gt;=coeff!$C$4,(G17*(1-E17)-1)&gt;=coeff!$C$12),coeff!$C$3/coeff!$C$11*(G17*(1-E17)-1)/(G17-1),0))</f>
        <v>0</v>
      </c>
      <c r="M17" t="s">
        <v>102</v>
      </c>
      <c r="N17" t="s">
        <v>124</v>
      </c>
      <c r="O17" t="s">
        <v>125</v>
      </c>
      <c r="P17" s="3">
        <v>2E-3</v>
      </c>
      <c r="Q17" s="3">
        <v>1.0999999999999999E-2</v>
      </c>
      <c r="R17" s="3">
        <v>2.8000000000000001E-2</v>
      </c>
      <c r="S17" s="3">
        <v>6.6000000000000003E-2</v>
      </c>
      <c r="T17" s="3">
        <v>0.126</v>
      </c>
      <c r="U17" s="3">
        <v>0.20899999999999999</v>
      </c>
      <c r="V17" s="3">
        <v>0.30099999999999999</v>
      </c>
      <c r="W17" s="3">
        <v>0.39</v>
      </c>
      <c r="X17" s="3">
        <v>0.47599999999999998</v>
      </c>
      <c r="Y17" s="3">
        <v>0.53600000000000003</v>
      </c>
      <c r="Z17" s="3">
        <v>0.57299999999999995</v>
      </c>
      <c r="AA17" s="3">
        <v>0.59799999999999998</v>
      </c>
      <c r="AB17" s="3">
        <v>0.627</v>
      </c>
      <c r="AC17" s="3">
        <v>0.65</v>
      </c>
      <c r="AD17" s="3">
        <v>0.68200000000000005</v>
      </c>
      <c r="AE17" s="3">
        <v>0.72799999999999998</v>
      </c>
      <c r="AF17" s="3">
        <v>0.78400000000000003</v>
      </c>
      <c r="AG17" s="3">
        <v>0.84099999999999997</v>
      </c>
      <c r="AH17" s="3">
        <v>0.89500000000000002</v>
      </c>
      <c r="AI17" s="3">
        <v>0.94</v>
      </c>
      <c r="AJ17" s="3">
        <v>0.97</v>
      </c>
      <c r="AK17" s="3">
        <v>0.98899999999999999</v>
      </c>
      <c r="AL17" s="3">
        <v>0.996</v>
      </c>
      <c r="AM17" s="3">
        <v>0.999</v>
      </c>
    </row>
    <row r="18" spans="1:39" x14ac:dyDescent="0.25">
      <c r="E18" s="41" t="str">
        <f>IF(D18="","",IF(ISERROR(HLOOKUP(D18,$P$3:AM18,ROW()-2,FALSE))=FALSE,HLOOKUP(D18,$P$3:AM18,ROW()-2,FALSE),(HLOOKUP(D18-0.5,$P$3:AM18,ROW()-2,FALSE)+HLOOKUP(D18+0.5,$P$3:AM18,ROW()-2,FALSE))/2))</f>
        <v/>
      </c>
      <c r="H18" s="6" t="str">
        <f>IF(F18="","",IF(AND('wta - h2h'!J18&gt;=coeff!$C$4,(E18*F18-1)&gt;=coeff!$C$12),coeff!$C$3/coeff!$C$11*(E18*F18-1)/(F18-1),0))</f>
        <v/>
      </c>
      <c r="I18" s="6" t="str">
        <f>IF(G18="","",IF(AND('wta - h2h'!J18&gt;=coeff!$C$4,(G18*(1-E18)-1)&gt;=coeff!$C$12),coeff!$C$3/coeff!$C$11*(G18*(1-E18)-1)/(G18-1),0))</f>
        <v/>
      </c>
    </row>
    <row r="19" spans="1:39" x14ac:dyDescent="0.25">
      <c r="E19" s="41" t="str">
        <f>IF(D19="","",IF(ISERROR(HLOOKUP(D19,$P$3:AM19,ROW()-2,FALSE))=FALSE,HLOOKUP(D19,$P$3:AM19,ROW()-2,FALSE),(HLOOKUP(D19-0.5,$P$3:AM19,ROW()-2,FALSE)+HLOOKUP(D19+0.5,$P$3:AM19,ROW()-2,FALSE))/2))</f>
        <v/>
      </c>
      <c r="H19" s="6" t="str">
        <f>IF(F19="","",IF(AND('wta - h2h'!J19&gt;=coeff!$C$4,(E19*F19-1)&gt;=coeff!$C$12),coeff!$C$3/coeff!$C$11*(E19*F19-1)/(F19-1),0))</f>
        <v/>
      </c>
      <c r="I19" s="6" t="str">
        <f>IF(G19="","",IF(AND('wta - h2h'!J19&gt;=coeff!$C$4,(G19*(1-E19)-1)&gt;=coeff!$C$12),coeff!$C$3/coeff!$C$11*(G19*(1-E19)-1)/(G19-1),0))</f>
        <v/>
      </c>
    </row>
    <row r="20" spans="1:39" x14ac:dyDescent="0.25">
      <c r="E20" s="41" t="str">
        <f>IF(D20="","",IF(ISERROR(HLOOKUP(D20,$P$3:AM20,ROW()-2,FALSE))=FALSE,HLOOKUP(D20,$P$3:AM20,ROW()-2,FALSE),(HLOOKUP(D20-0.5,$P$3:AM20,ROW()-2,FALSE)+HLOOKUP(D20+0.5,$P$3:AM20,ROW()-2,FALSE))/2))</f>
        <v/>
      </c>
      <c r="H20" s="6" t="str">
        <f>IF(F20="","",IF(AND('wta - h2h'!J20&gt;=coeff!$C$4,(E20*F20-1)&gt;=coeff!$C$12),coeff!$C$3/coeff!$C$11*(E20*F20-1)/(F20-1),0))</f>
        <v/>
      </c>
      <c r="I20" s="6" t="str">
        <f>IF(G20="","",IF(AND('wta - h2h'!J20&gt;=coeff!$C$4,(G20*(1-E20)-1)&gt;=coeff!$C$12),coeff!$C$3/coeff!$C$11*(G20*(1-E20)-1)/(G20-1),0))</f>
        <v/>
      </c>
    </row>
    <row r="21" spans="1:39" x14ac:dyDescent="0.25">
      <c r="E21" s="41" t="str">
        <f>IF(D21="","",IF(ISERROR(HLOOKUP(D21,$P$3:AM21,ROW()-2,FALSE))=FALSE,HLOOKUP(D21,$P$3:AM21,ROW()-2,FALSE),(HLOOKUP(D21-0.5,$P$3:AM21,ROW()-2,FALSE)+HLOOKUP(D21+0.5,$P$3:AM21,ROW()-2,FALSE))/2))</f>
        <v/>
      </c>
      <c r="H21" s="6" t="str">
        <f>IF(F21="","",IF(AND('wta - h2h'!J21&gt;=coeff!$C$4,(E21*F21-1)&gt;=coeff!$C$12),coeff!$C$3/coeff!$C$11*(E21*F21-1)/(F21-1),0))</f>
        <v/>
      </c>
      <c r="I21" s="6" t="str">
        <f>IF(G21="","",IF(AND('wta - h2h'!J21&gt;=coeff!$C$4,(G21*(1-E21)-1)&gt;=coeff!$C$12),coeff!$C$3/coeff!$C$11*(G21*(1-E21)-1)/(G21-1),0))</f>
        <v/>
      </c>
    </row>
    <row r="22" spans="1:39" x14ac:dyDescent="0.25">
      <c r="E22" s="41" t="str">
        <f>IF(D22="","",IF(ISERROR(HLOOKUP(D22,$P$3:AM22,ROW()-2,FALSE))=FALSE,HLOOKUP(D22,$P$3:AM22,ROW()-2,FALSE),(HLOOKUP(D22-0.5,$P$3:AM22,ROW()-2,FALSE)+HLOOKUP(D22+0.5,$P$3:AM22,ROW()-2,FALSE))/2))</f>
        <v/>
      </c>
      <c r="H22" s="6" t="str">
        <f>IF(F22="","",IF(AND('wta - h2h'!J22&gt;=coeff!$C$4,(E22*F22-1)&gt;=coeff!$C$12),coeff!$C$3/coeff!$C$11*(E22*F22-1)/(F22-1),0))</f>
        <v/>
      </c>
      <c r="I22" s="6" t="str">
        <f>IF(G22="","",IF(AND('wta - h2h'!J22&gt;=coeff!$C$4,(G22*(1-E22)-1)&gt;=coeff!$C$12),coeff!$C$3/coeff!$C$11*(G22*(1-E22)-1)/(G22-1),0))</f>
        <v/>
      </c>
    </row>
    <row r="23" spans="1:39" x14ac:dyDescent="0.25">
      <c r="E23" s="41" t="str">
        <f>IF(D23="","",IF(ISERROR(HLOOKUP(D23,$P$3:AM23,ROW()-2,FALSE))=FALSE,HLOOKUP(D23,$P$3:AM23,ROW()-2,FALSE),(HLOOKUP(D23-0.5,$P$3:AM23,ROW()-2,FALSE)+HLOOKUP(D23+0.5,$P$3:AM23,ROW()-2,FALSE))/2))</f>
        <v/>
      </c>
      <c r="H23" s="6" t="str">
        <f>IF(F23="","",IF(AND('wta - h2h'!J23&gt;=coeff!$C$4,(E23*F23-1)&gt;=coeff!$C$12),coeff!$C$3/coeff!$C$11*(E23*F23-1)/(F23-1),0))</f>
        <v/>
      </c>
      <c r="I23" s="6" t="str">
        <f>IF(G23="","",IF(AND('wta - h2h'!J23&gt;=coeff!$C$4,(G23*(1-E23)-1)&gt;=coeff!$C$12),coeff!$C$3/coeff!$C$11*(G23*(1-E23)-1)/(G23-1),0))</f>
        <v/>
      </c>
    </row>
    <row r="24" spans="1:39" x14ac:dyDescent="0.25">
      <c r="E24" s="41" t="str">
        <f>IF(D24="","",IF(ISERROR(HLOOKUP(D24,$P$3:AM24,ROW()-2,FALSE))=FALSE,HLOOKUP(D24,$P$3:AM24,ROW()-2,FALSE),(HLOOKUP(D24-0.5,$P$3:AM24,ROW()-2,FALSE)+HLOOKUP(D24+0.5,$P$3:AM24,ROW()-2,FALSE))/2))</f>
        <v/>
      </c>
      <c r="H24" s="6" t="str">
        <f>IF(F24="","",IF(AND('wta - h2h'!J24&gt;=coeff!$C$4,(E24*F24-1)&gt;=coeff!$C$12),coeff!$C$3/coeff!$C$11*(E24*F24-1)/(F24-1),0))</f>
        <v/>
      </c>
      <c r="I24" s="6" t="str">
        <f>IF(G24="","",IF(AND('wta - h2h'!J24&gt;=coeff!$C$4,(G24*(1-E24)-1)&gt;=coeff!$C$12),coeff!$C$3/coeff!$C$11*(G24*(1-E24)-1)/(G24-1),0))</f>
        <v/>
      </c>
    </row>
    <row r="25" spans="1:39" x14ac:dyDescent="0.25">
      <c r="E25" s="41" t="str">
        <f>IF(D25="","",IF(ISERROR(HLOOKUP(D25,$P$3:AM25,ROW()-2,FALSE))=FALSE,HLOOKUP(D25,$P$3:AM25,ROW()-2,FALSE),(HLOOKUP(D25-0.5,$P$3:AM25,ROW()-2,FALSE)+HLOOKUP(D25+0.5,$P$3:AM25,ROW()-2,FALSE))/2))</f>
        <v/>
      </c>
      <c r="H25" s="6" t="str">
        <f>IF(F25="","",IF(AND('wta - h2h'!J25&gt;=coeff!$C$4,(E25*F25-1)&gt;=coeff!$C$12),coeff!$C$3/coeff!$C$11*(E25*F25-1)/(F25-1),0))</f>
        <v/>
      </c>
      <c r="I25" s="6" t="str">
        <f>IF(G25="","",IF(AND('wta - h2h'!J25&gt;=coeff!$C$4,(G25*(1-E25)-1)&gt;=coeff!$C$12),coeff!$C$3/coeff!$C$11*(G25*(1-E25)-1)/(G25-1),0))</f>
        <v/>
      </c>
    </row>
    <row r="26" spans="1:39" x14ac:dyDescent="0.25">
      <c r="E26" s="41" t="str">
        <f>IF(D26="","",IF(ISERROR(HLOOKUP(D26,$P$3:AM26,ROW()-2,FALSE))=FALSE,HLOOKUP(D26,$P$3:AM26,ROW()-2,FALSE),(HLOOKUP(D26-0.5,$P$3:AM26,ROW()-2,FALSE)+HLOOKUP(D26+0.5,$P$3:AM26,ROW()-2,FALSE))/2))</f>
        <v/>
      </c>
      <c r="H26" s="6" t="str">
        <f>IF(F26="","",IF(AND('wta - h2h'!J26&gt;=coeff!$C$4,(E26*F26-1)&gt;=coeff!$C$12),coeff!$C$3/coeff!$C$11*(E26*F26-1)/(F26-1),0))</f>
        <v/>
      </c>
      <c r="I26" s="6" t="str">
        <f>IF(G26="","",IF(AND('wta - h2h'!J26&gt;=coeff!$C$4,(G26*(1-E26)-1)&gt;=coeff!$C$12),coeff!$C$3/coeff!$C$11*(G26*(1-E26)-1)/(G26-1),0))</f>
        <v/>
      </c>
    </row>
    <row r="27" spans="1:39" x14ac:dyDescent="0.25">
      <c r="E27" s="41" t="str">
        <f>IF(D27="","",IF(ISERROR(HLOOKUP(D27,$P$3:AM27,ROW()-2,FALSE))=FALSE,HLOOKUP(D27,$P$3:AM27,ROW()-2,FALSE),(HLOOKUP(D27-0.5,$P$3:AM27,ROW()-2,FALSE)+HLOOKUP(D27+0.5,$P$3:AM27,ROW()-2,FALSE))/2))</f>
        <v/>
      </c>
      <c r="H27" s="6" t="str">
        <f>IF(F27="","",IF(AND('wta - h2h'!J27&gt;=coeff!$C$4,(E27*F27-1)&gt;=coeff!$C$12),coeff!$C$3/coeff!$C$11*(E27*F27-1)/(F27-1),0))</f>
        <v/>
      </c>
      <c r="I27" s="6" t="str">
        <f>IF(G27="","",IF(AND('wta - h2h'!J27&gt;=coeff!$C$4,(G27*(1-E27)-1)&gt;=coeff!$C$12),coeff!$C$3/coeff!$C$11*(G27*(1-E27)-1)/(G27-1),0))</f>
        <v/>
      </c>
    </row>
    <row r="28" spans="1:39" x14ac:dyDescent="0.25">
      <c r="E28" s="41" t="str">
        <f>IF(D28="","",IF(ISERROR(HLOOKUP(D28,$P$3:AM28,ROW()-2,FALSE))=FALSE,HLOOKUP(D28,$P$3:AM28,ROW()-2,FALSE),(HLOOKUP(D28-0.5,$P$3:AM28,ROW()-2,FALSE)+HLOOKUP(D28+0.5,$P$3:AM28,ROW()-2,FALSE))/2))</f>
        <v/>
      </c>
      <c r="H28" s="6" t="str">
        <f>IF(F28="","",IF(AND('wta - h2h'!J28&gt;=coeff!$C$4,(E28*F28-1)&gt;=coeff!$C$12),coeff!$C$3/coeff!$C$11*(E28*F28-1)/(F28-1),0))</f>
        <v/>
      </c>
      <c r="I28" s="6" t="str">
        <f>IF(G28="","",IF(AND('wta - h2h'!J28&gt;=coeff!$C$4,(G28*(1-E28)-1)&gt;=coeff!$C$12),coeff!$C$3/coeff!$C$11*(G28*(1-E28)-1)/(G28-1),0))</f>
        <v/>
      </c>
    </row>
    <row r="29" spans="1:39" x14ac:dyDescent="0.25">
      <c r="E29" s="41" t="str">
        <f>IF(D29="","",IF(ISERROR(HLOOKUP(D29,$P$3:AM29,ROW()-2,FALSE))=FALSE,HLOOKUP(D29,$P$3:AM29,ROW()-2,FALSE),(HLOOKUP(D29-0.5,$P$3:AM29,ROW()-2,FALSE)+HLOOKUP(D29+0.5,$P$3:AM29,ROW()-2,FALSE))/2))</f>
        <v/>
      </c>
      <c r="H29" s="6" t="str">
        <f>IF(F29="","",IF(AND('wta - h2h'!J29&gt;=coeff!$C$4,(E29*F29-1)&gt;=coeff!$C$12),coeff!$C$3/coeff!$C$11*(E29*F29-1)/(F29-1),0))</f>
        <v/>
      </c>
      <c r="I29" s="6" t="str">
        <f>IF(G29="","",IF(AND('wta - h2h'!J29&gt;=coeff!$C$4,(G29*(1-E29)-1)&gt;=coeff!$C$12),coeff!$C$3/coeff!$C$11*(G29*(1-E29)-1)/(G29-1),0))</f>
        <v/>
      </c>
    </row>
    <row r="30" spans="1:39" x14ac:dyDescent="0.25">
      <c r="E30" s="41" t="str">
        <f>IF(D30="","",IF(ISERROR(HLOOKUP(D30,$P$3:AM30,ROW()-2,FALSE))=FALSE,HLOOKUP(D30,$P$3:AM30,ROW()-2,FALSE),(HLOOKUP(D30-0.5,$P$3:AM30,ROW()-2,FALSE)+HLOOKUP(D30+0.5,$P$3:AM30,ROW()-2,FALSE))/2))</f>
        <v/>
      </c>
      <c r="H30" s="6" t="str">
        <f>IF(F30="","",IF(AND('wta - h2h'!J30&gt;=coeff!$C$4,(E30*F30-1)&gt;=coeff!$C$12),coeff!$C$3/coeff!$C$11*(E30*F30-1)/(F30-1),0))</f>
        <v/>
      </c>
      <c r="I30" s="6" t="str">
        <f>IF(G30="","",IF(AND('wta - h2h'!J30&gt;=coeff!$C$4,(G30*(1-E30)-1)&gt;=coeff!$C$12),coeff!$C$3/coeff!$C$11*(G30*(1-E30)-1)/(G30-1),0))</f>
        <v/>
      </c>
    </row>
    <row r="31" spans="1:39" x14ac:dyDescent="0.25">
      <c r="E31" s="41" t="str">
        <f>IF(D31="","",IF(ISERROR(HLOOKUP(D31,$P$3:AM31,ROW()-2,FALSE))=FALSE,HLOOKUP(D31,$P$3:AM31,ROW()-2,FALSE),(HLOOKUP(D31-0.5,$P$3:AM31,ROW()-2,FALSE)+HLOOKUP(D31+0.5,$P$3:AM31,ROW()-2,FALSE))/2))</f>
        <v/>
      </c>
      <c r="H31" s="6" t="str">
        <f>IF(F31="","",IF(AND('wta - h2h'!J31&gt;=coeff!$C$4,(E31*F31-1)&gt;=coeff!$C$12),coeff!$C$3/coeff!$C$11*(E31*F31-1)/(F31-1),0))</f>
        <v/>
      </c>
      <c r="I31" s="6" t="str">
        <f>IF(G31="","",IF(AND('wta - h2h'!J31&gt;=coeff!$C$4,(G31*(1-E31)-1)&gt;=coeff!$C$12),coeff!$C$3/coeff!$C$11*(G31*(1-E31)-1)/(G31-1),0))</f>
        <v/>
      </c>
    </row>
    <row r="32" spans="1:39" x14ac:dyDescent="0.25">
      <c r="E32" s="41" t="str">
        <f>IF(D32="","",IF(ISERROR(HLOOKUP(D32,$P$3:AM32,ROW()-2,FALSE))=FALSE,HLOOKUP(D32,$P$3:AM32,ROW()-2,FALSE),(HLOOKUP(D32-0.5,$P$3:AM32,ROW()-2,FALSE)+HLOOKUP(D32+0.5,$P$3:AM32,ROW()-2,FALSE))/2))</f>
        <v/>
      </c>
      <c r="H32" s="6" t="str">
        <f>IF(F32="","",IF(AND('wta - h2h'!J32&gt;=coeff!$C$4,(E32*F32-1)&gt;=coeff!$C$12),coeff!$C$3/coeff!$C$11*(E32*F32-1)/(F32-1),0))</f>
        <v/>
      </c>
      <c r="I32" s="6" t="str">
        <f>IF(G32="","",IF(AND('wta - h2h'!J32&gt;=coeff!$C$4,(G32*(1-E32)-1)&gt;=coeff!$C$12),coeff!$C$3/coeff!$C$11*(G32*(1-E32)-1)/(G32-1),0))</f>
        <v/>
      </c>
    </row>
    <row r="33" spans="5:9" x14ac:dyDescent="0.25">
      <c r="E33" s="41" t="str">
        <f>IF(D33="","",IF(ISERROR(HLOOKUP(D33,$P$3:AM33,ROW()-2,FALSE))=FALSE,HLOOKUP(D33,$P$3:AM33,ROW()-2,FALSE),(HLOOKUP(D33-0.5,$P$3:AM33,ROW()-2,FALSE)+HLOOKUP(D33+0.5,$P$3:AM33,ROW()-2,FALSE))/2))</f>
        <v/>
      </c>
      <c r="H33" s="6" t="str">
        <f>IF(F33="","",IF(AND('wta - h2h'!J33&gt;=coeff!$C$4,(E33*F33-1)&gt;=coeff!$C$12),coeff!$C$3/coeff!$C$11*(E33*F33-1)/(F33-1),0))</f>
        <v/>
      </c>
      <c r="I33" s="6" t="str">
        <f>IF(G33="","",IF(AND('wta - h2h'!J33&gt;=coeff!$C$4,(G33*(1-E33)-1)&gt;=coeff!$C$12),coeff!$C$3/coeff!$C$11*(G33*(1-E33)-1)/(G33-1),0))</f>
        <v/>
      </c>
    </row>
    <row r="34" spans="5:9" x14ac:dyDescent="0.25">
      <c r="E34" s="41" t="str">
        <f>IF(D34="","",IF(ISERROR(HLOOKUP(D34,$P$3:AM34,ROW()-2,FALSE))=FALSE,HLOOKUP(D34,$P$3:AM34,ROW()-2,FALSE),(HLOOKUP(D34-0.5,$P$3:AM34,ROW()-2,FALSE)+HLOOKUP(D34+0.5,$P$3:AM34,ROW()-2,FALSE))/2))</f>
        <v/>
      </c>
      <c r="H34" s="6" t="str">
        <f>IF(F34="","",IF(AND('wta - h2h'!J34&gt;=coeff!$C$4,(E34*F34-1)&gt;=coeff!$C$12),coeff!$C$3/coeff!$C$11*(E34*F34-1)/(F34-1),0))</f>
        <v/>
      </c>
      <c r="I34" s="6" t="str">
        <f>IF(G34="","",IF(AND('wta - h2h'!J34&gt;=coeff!$C$4,(G34*(1-E34)-1)&gt;=coeff!$C$12),coeff!$C$3/coeff!$C$11*(G34*(1-E34)-1)/(G34-1),0))</f>
        <v/>
      </c>
    </row>
    <row r="35" spans="5:9" x14ac:dyDescent="0.25">
      <c r="E35" s="41" t="str">
        <f>IF(D35="","",IF(ISERROR(HLOOKUP(D35,$P$3:AM35,ROW()-2,FALSE))=FALSE,HLOOKUP(D35,$P$3:AM35,ROW()-2,FALSE),(HLOOKUP(D35-0.5,$P$3:AM35,ROW()-2,FALSE)+HLOOKUP(D35+0.5,$P$3:AM35,ROW()-2,FALSE))/2))</f>
        <v/>
      </c>
      <c r="H35" s="6" t="str">
        <f>IF(F35="","",IF(AND('wta - h2h'!J35&gt;=coeff!$C$4,(E35*F35-1)&gt;=coeff!$C$12),coeff!$C$3/coeff!$C$11*(E35*F35-1)/(F35-1),0))</f>
        <v/>
      </c>
      <c r="I35" s="6" t="str">
        <f>IF(G35="","",IF(AND('wta - h2h'!J35&gt;=coeff!$C$4,(G35*(1-E35)-1)&gt;=coeff!$C$12),coeff!$C$3/coeff!$C$11*(G35*(1-E35)-1)/(G35-1),0))</f>
        <v/>
      </c>
    </row>
    <row r="36" spans="5:9" x14ac:dyDescent="0.25">
      <c r="E36" s="41" t="str">
        <f>IF(D36="","",IF(ISERROR(HLOOKUP(D36,$P$3:AM36,ROW()-2,FALSE))=FALSE,HLOOKUP(D36,$P$3:AM36,ROW()-2,FALSE),(HLOOKUP(D36-0.5,$P$3:AM36,ROW()-2,FALSE)+HLOOKUP(D36+0.5,$P$3:AM36,ROW()-2,FALSE))/2))</f>
        <v/>
      </c>
      <c r="H36" s="6" t="str">
        <f>IF(F36="","",IF(AND('wta - h2h'!J36&gt;=coeff!$C$4,(E36*F36-1)&gt;=coeff!$C$12),coeff!$C$3/coeff!$C$11*(E36*F36-1)/(F36-1),0))</f>
        <v/>
      </c>
      <c r="I36" s="6" t="str">
        <f>IF(G36="","",IF(AND('wta - h2h'!J36&gt;=coeff!$C$4,(G36*(1-E36)-1)&gt;=coeff!$C$12),coeff!$C$3/coeff!$C$11*(G36*(1-E36)-1)/(G36-1),0))</f>
        <v/>
      </c>
    </row>
    <row r="37" spans="5:9" x14ac:dyDescent="0.25">
      <c r="E37" s="41" t="str">
        <f>IF(D37="","",IF(ISERROR(HLOOKUP(D37,$P$3:AM37,ROW()-2,FALSE))=FALSE,HLOOKUP(D37,$P$3:AM37,ROW()-2,FALSE),(HLOOKUP(D37-0.5,$P$3:AM37,ROW()-2,FALSE)+HLOOKUP(D37+0.5,$P$3:AM37,ROW()-2,FALSE))/2))</f>
        <v/>
      </c>
      <c r="H37" s="6" t="str">
        <f>IF(F37="","",IF(AND('wta - h2h'!J37&gt;=coeff!$C$4,(E37*F37-1)&gt;=coeff!$C$12),coeff!$C$3/coeff!$C$11*(E37*F37-1)/(F37-1),0))</f>
        <v/>
      </c>
      <c r="I37" s="6" t="str">
        <f>IF(G37="","",IF(AND('wta - h2h'!J37&gt;=coeff!$C$4,(G37*(1-E37)-1)&gt;=coeff!$C$12),coeff!$C$3/coeff!$C$11*(G37*(1-E37)-1)/(G37-1),0))</f>
        <v/>
      </c>
    </row>
    <row r="38" spans="5:9" x14ac:dyDescent="0.25">
      <c r="E38" s="41" t="str">
        <f>IF(D38="","",IF(ISERROR(HLOOKUP(D38,$P$3:AM38,ROW()-2,FALSE))=FALSE,HLOOKUP(D38,$P$3:AM38,ROW()-2,FALSE),(HLOOKUP(D38-0.5,$P$3:AM38,ROW()-2,FALSE)+HLOOKUP(D38+0.5,$P$3:AM38,ROW()-2,FALSE))/2))</f>
        <v/>
      </c>
      <c r="H38" s="6" t="str">
        <f>IF(F38="","",IF(AND('wta - h2h'!J38&gt;=coeff!$C$4,(E38*F38-1)&gt;=coeff!$C$12),coeff!$C$3/coeff!$C$11*(E38*F38-1)/(F38-1),0))</f>
        <v/>
      </c>
      <c r="I38" s="6" t="str">
        <f>IF(G38="","",IF(AND('wta - h2h'!J38&gt;=coeff!$C$4,(G38*(1-E38)-1)&gt;=coeff!$C$12),coeff!$C$3/coeff!$C$11*(G38*(1-E38)-1)/(G38-1),0))</f>
        <v/>
      </c>
    </row>
    <row r="39" spans="5:9" x14ac:dyDescent="0.25">
      <c r="E39" s="41" t="str">
        <f>IF(D39="","",IF(ISERROR(HLOOKUP(D39,$P$3:AM39,ROW()-2,FALSE))=FALSE,HLOOKUP(D39,$P$3:AM39,ROW()-2,FALSE),(HLOOKUP(D39-0.5,$P$3:AM39,ROW()-2,FALSE)+HLOOKUP(D39+0.5,$P$3:AM39,ROW()-2,FALSE))/2))</f>
        <v/>
      </c>
      <c r="H39" s="6" t="str">
        <f>IF(F39="","",IF(AND('wta - h2h'!J39&gt;=coeff!$C$4,(E39*F39-1)&gt;=coeff!$C$12),coeff!$C$3/coeff!$C$11*(E39*F39-1)/(F39-1),0))</f>
        <v/>
      </c>
      <c r="I39" s="6" t="str">
        <f>IF(G39="","",IF(AND('wta - h2h'!J39&gt;=coeff!$C$4,(G39*(1-E39)-1)&gt;=coeff!$C$12),coeff!$C$3/coeff!$C$11*(G39*(1-E39)-1)/(G39-1),0))</f>
        <v/>
      </c>
    </row>
    <row r="40" spans="5:9" x14ac:dyDescent="0.25">
      <c r="E40" s="41" t="str">
        <f>IF(D40="","",IF(ISERROR(HLOOKUP(D40,$P$3:AM40,ROW()-2,FALSE))=FALSE,HLOOKUP(D40,$P$3:AM40,ROW()-2,FALSE),(HLOOKUP(D40-0.5,$P$3:AM40,ROW()-2,FALSE)+HLOOKUP(D40+0.5,$P$3:AM40,ROW()-2,FALSE))/2))</f>
        <v/>
      </c>
      <c r="H40" s="6" t="str">
        <f>IF(F40="","",IF(AND('wta - h2h'!J40&gt;=coeff!$C$4,(E40*F40-1)&gt;=coeff!$C$12),coeff!$C$3/coeff!$C$11*(E40*F40-1)/(F40-1),0))</f>
        <v/>
      </c>
      <c r="I40" s="6" t="str">
        <f>IF(G40="","",IF(AND('wta - h2h'!J40&gt;=coeff!$C$4,(G40*(1-E40)-1)&gt;=coeff!$C$12),coeff!$C$3/coeff!$C$11*(G40*(1-E40)-1)/(G40-1),0))</f>
        <v/>
      </c>
    </row>
    <row r="41" spans="5:9" x14ac:dyDescent="0.25">
      <c r="E41" s="41" t="str">
        <f>IF(D41="","",IF(ISERROR(HLOOKUP(D41,$P$3:AM41,ROW()-2,FALSE))=FALSE,HLOOKUP(D41,$P$3:AM41,ROW()-2,FALSE),(HLOOKUP(D41-0.5,$P$3:AM41,ROW()-2,FALSE)+HLOOKUP(D41+0.5,$P$3:AM41,ROW()-2,FALSE))/2))</f>
        <v/>
      </c>
      <c r="H41" s="6" t="str">
        <f>IF(F41="","",IF(AND('wta - h2h'!J41&gt;=coeff!$C$4,(E41*F41-1)&gt;=coeff!$C$12),coeff!$C$3/coeff!$C$11*(E41*F41-1)/(F41-1),0))</f>
        <v/>
      </c>
      <c r="I41" s="6" t="str">
        <f>IF(G41="","",IF(AND('wta - h2h'!J41&gt;=coeff!$C$4,(G41*(1-E41)-1)&gt;=coeff!$C$12),coeff!$C$3/coeff!$C$11*(G41*(1-E41)-1)/(G41-1),0))</f>
        <v/>
      </c>
    </row>
    <row r="42" spans="5:9" x14ac:dyDescent="0.25">
      <c r="E42" s="41" t="str">
        <f>IF(D42="","",IF(ISERROR(HLOOKUP(D42,$P$3:AM42,ROW()-2,FALSE))=FALSE,HLOOKUP(D42,$P$3:AM42,ROW()-2,FALSE),(HLOOKUP(D42-0.5,$P$3:AM42,ROW()-2,FALSE)+HLOOKUP(D42+0.5,$P$3:AM42,ROW()-2,FALSE))/2))</f>
        <v/>
      </c>
      <c r="H42" s="6" t="str">
        <f>IF(F42="","",IF(AND('wta - h2h'!J42&gt;=coeff!$C$4,(E42*F42-1)&gt;=coeff!$C$12),coeff!$C$3/coeff!$C$11*(E42*F42-1)/(F42-1),0))</f>
        <v/>
      </c>
      <c r="I42" s="6" t="str">
        <f>IF(G42="","",IF(AND('wta - h2h'!J42&gt;=coeff!$C$4,(G42*(1-E42)-1)&gt;=coeff!$C$12),coeff!$C$3/coeff!$C$11*(G42*(1-E42)-1)/(G42-1),0))</f>
        <v/>
      </c>
    </row>
    <row r="43" spans="5:9" x14ac:dyDescent="0.25">
      <c r="E43" s="41" t="str">
        <f>IF(D43="","",IF(ISERROR(HLOOKUP(D43,$P$3:AM43,ROW()-2,FALSE))=FALSE,HLOOKUP(D43,$P$3:AM43,ROW()-2,FALSE),(HLOOKUP(D43-0.5,$P$3:AM43,ROW()-2,FALSE)+HLOOKUP(D43+0.5,$P$3:AM43,ROW()-2,FALSE))/2))</f>
        <v/>
      </c>
      <c r="H43" s="6" t="str">
        <f>IF(F43="","",IF(AND('wta - h2h'!J43&gt;=coeff!$C$4,(E43*F43-1)&gt;=coeff!$C$12),coeff!$C$3/coeff!$C$11*(E43*F43-1)/(F43-1),0))</f>
        <v/>
      </c>
      <c r="I43" s="6" t="str">
        <f>IF(G43="","",IF(AND('wta - h2h'!J43&gt;=coeff!$C$4,(G43*(1-E43)-1)&gt;=coeff!$C$12),coeff!$C$3/coeff!$C$11*(G43*(1-E43)-1)/(G43-1),0))</f>
        <v/>
      </c>
    </row>
    <row r="44" spans="5:9" x14ac:dyDescent="0.25">
      <c r="E44" s="41" t="str">
        <f>IF(D44="","",IF(ISERROR(HLOOKUP(D44,$P$3:AM44,ROW()-2,FALSE))=FALSE,HLOOKUP(D44,$P$3:AM44,ROW()-2,FALSE),(HLOOKUP(D44-0.5,$P$3:AM44,ROW()-2,FALSE)+HLOOKUP(D44+0.5,$P$3:AM44,ROW()-2,FALSE))/2))</f>
        <v/>
      </c>
      <c r="H44" s="6" t="str">
        <f>IF(F44="","",IF(AND('wta - h2h'!J44&gt;=coeff!$C$4,(E44*F44-1)&gt;=coeff!$C$12),coeff!$C$3/coeff!$C$11*(E44*F44-1)/(F44-1),0))</f>
        <v/>
      </c>
      <c r="I44" s="6" t="str">
        <f>IF(G44="","",IF(AND('wta - h2h'!J44&gt;=coeff!$C$4,(G44*(1-E44)-1)&gt;=coeff!$C$12),coeff!$C$3/coeff!$C$11*(G44*(1-E44)-1)/(G44-1),0))</f>
        <v/>
      </c>
    </row>
    <row r="45" spans="5:9" x14ac:dyDescent="0.25">
      <c r="E45" s="41" t="str">
        <f>IF(D45="","",IF(ISERROR(HLOOKUP(D45,$P$3:AM45,ROW()-2,FALSE))=FALSE,HLOOKUP(D45,$P$3:AM45,ROW()-2,FALSE),(HLOOKUP(D45-0.5,$P$3:AM45,ROW()-2,FALSE)+HLOOKUP(D45+0.5,$P$3:AM45,ROW()-2,FALSE))/2))</f>
        <v/>
      </c>
      <c r="H45" s="6" t="str">
        <f>IF(F45="","",IF(AND('wta - h2h'!J45&gt;=coeff!$C$4,(E45*F45-1)&gt;=coeff!$C$12),coeff!$C$3/coeff!$C$11*(E45*F45-1)/(F45-1),0))</f>
        <v/>
      </c>
      <c r="I45" s="6" t="str">
        <f>IF(G45="","",IF(AND('wta - h2h'!J45&gt;=coeff!$C$4,(G45*(1-E45)-1)&gt;=coeff!$C$12),coeff!$C$3/coeff!$C$11*(G45*(1-E45)-1)/(G45-1),0))</f>
        <v/>
      </c>
    </row>
    <row r="46" spans="5:9" x14ac:dyDescent="0.25">
      <c r="E46" s="41" t="str">
        <f>IF(D46="","",IF(ISERROR(HLOOKUP(D46,$P$3:AM46,ROW()-2,FALSE))=FALSE,HLOOKUP(D46,$P$3:AM46,ROW()-2,FALSE),(HLOOKUP(D46-0.5,$P$3:AM46,ROW()-2,FALSE)+HLOOKUP(D46+0.5,$P$3:AM46,ROW()-2,FALSE))/2))</f>
        <v/>
      </c>
      <c r="H46" s="6" t="str">
        <f>IF(F46="","",IF(AND('wta - h2h'!J46&gt;=coeff!$C$4,(E46*F46-1)&gt;=coeff!$C$12),coeff!$C$3/coeff!$C$11*(E46*F46-1)/(F46-1),0))</f>
        <v/>
      </c>
      <c r="I46" s="6" t="str">
        <f>IF(G46="","",IF(AND('wta - h2h'!J46&gt;=coeff!$C$4,(G46*(1-E46)-1)&gt;=coeff!$C$12),coeff!$C$3/coeff!$C$11*(G46*(1-E46)-1)/(G46-1),0))</f>
        <v/>
      </c>
    </row>
    <row r="47" spans="5:9" x14ac:dyDescent="0.25">
      <c r="E47" s="41" t="str">
        <f>IF(D47="","",IF(ISERROR(HLOOKUP(D47,$P$3:AM47,ROW()-2,FALSE))=FALSE,HLOOKUP(D47,$P$3:AM47,ROW()-2,FALSE),(HLOOKUP(D47-0.5,$P$3:AM47,ROW()-2,FALSE)+HLOOKUP(D47+0.5,$P$3:AM47,ROW()-2,FALSE))/2))</f>
        <v/>
      </c>
      <c r="H47" s="6" t="str">
        <f>IF(F47="","",IF(AND('wta - h2h'!J47&gt;=coeff!$C$4,(E47*F47-1)&gt;=coeff!$C$12),coeff!$C$3/coeff!$C$11*(E47*F47-1)/(F47-1),0))</f>
        <v/>
      </c>
      <c r="I47" s="6" t="str">
        <f>IF(G47="","",IF(AND('wta - h2h'!J47&gt;=coeff!$C$4,(G47*(1-E47)-1)&gt;=coeff!$C$12),coeff!$C$3/coeff!$C$11*(G47*(1-E47)-1)/(G47-1),0))</f>
        <v/>
      </c>
    </row>
    <row r="48" spans="5:9" x14ac:dyDescent="0.25">
      <c r="E48" s="41" t="str">
        <f>IF(D48="","",IF(ISERROR(HLOOKUP(D48,$P$3:AM48,ROW()-2,FALSE))=FALSE,HLOOKUP(D48,$P$3:AM48,ROW()-2,FALSE),(HLOOKUP(D48-0.5,$P$3:AM48,ROW()-2,FALSE)+HLOOKUP(D48+0.5,$P$3:AM48,ROW()-2,FALSE))/2))</f>
        <v/>
      </c>
      <c r="H48" s="6" t="str">
        <f>IF(F48="","",IF(AND('wta - h2h'!J48&gt;=coeff!$C$4,(E48*F48-1)&gt;=coeff!$C$12),coeff!$C$3/coeff!$C$11*(E48*F48-1)/(F48-1),0))</f>
        <v/>
      </c>
      <c r="I48" s="6" t="str">
        <f>IF(G48="","",IF(AND('wta - h2h'!J48&gt;=coeff!$C$4,(G48*(1-E48)-1)&gt;=coeff!$C$12),coeff!$C$3/coeff!$C$11*(G48*(1-E48)-1)/(G48-1),0))</f>
        <v/>
      </c>
    </row>
    <row r="49" spans="5:9" x14ac:dyDescent="0.25">
      <c r="E49" s="41" t="str">
        <f>IF(D49="","",IF(ISERROR(HLOOKUP(D49,$P$3:AM49,ROW()-2,FALSE))=FALSE,HLOOKUP(D49,$P$3:AM49,ROW()-2,FALSE),(HLOOKUP(D49-0.5,$P$3:AM49,ROW()-2,FALSE)+HLOOKUP(D49+0.5,$P$3:AM49,ROW()-2,FALSE))/2))</f>
        <v/>
      </c>
      <c r="H49" s="6" t="str">
        <f>IF(F49="","",IF(AND('wta - h2h'!J49&gt;=coeff!$C$4,(E49*F49-1)&gt;=coeff!$C$12),coeff!$C$3/coeff!$C$11*(E49*F49-1)/(F49-1),0))</f>
        <v/>
      </c>
      <c r="I49" s="6" t="str">
        <f>IF(G49="","",IF(AND('wta - h2h'!J49&gt;=coeff!$C$4,(G49*(1-E49)-1)&gt;=coeff!$C$12),coeff!$C$3/coeff!$C$11*(G49*(1-E49)-1)/(G49-1),0))</f>
        <v/>
      </c>
    </row>
    <row r="50" spans="5:9" x14ac:dyDescent="0.25">
      <c r="E50" s="41" t="str">
        <f>IF(D50="","",IF(ISERROR(HLOOKUP(D50,$P$3:AM50,ROW()-2,FALSE))=FALSE,HLOOKUP(D50,$P$3:AM50,ROW()-2,FALSE),(HLOOKUP(D50-0.5,$P$3:AM50,ROW()-2,FALSE)+HLOOKUP(D50+0.5,$P$3:AM50,ROW()-2,FALSE))/2))</f>
        <v/>
      </c>
      <c r="H50" s="6" t="str">
        <f>IF(F50="","",IF(AND('wta - h2h'!J50&gt;=coeff!$C$4,(E50*F50-1)&gt;=coeff!$C$12),coeff!$C$3/coeff!$C$11*(E50*F50-1)/(F50-1),0))</f>
        <v/>
      </c>
      <c r="I50" s="6" t="str">
        <f>IF(G50="","",IF(AND('wta - h2h'!J50&gt;=coeff!$C$4,(G50*(1-E50)-1)&gt;=coeff!$C$12),coeff!$C$3/coeff!$C$11*(G50*(1-E50)-1)/(G50-1),0))</f>
        <v/>
      </c>
    </row>
    <row r="51" spans="5:9" x14ac:dyDescent="0.25">
      <c r="E51" s="41" t="str">
        <f>IF(D51="","",IF(ISERROR(HLOOKUP(D51,$P$3:AM51,ROW()-2,FALSE))=FALSE,HLOOKUP(D51,$P$3:AM51,ROW()-2,FALSE),(HLOOKUP(D51-0.5,$P$3:AM51,ROW()-2,FALSE)+HLOOKUP(D51+0.5,$P$3:AM51,ROW()-2,FALSE))/2))</f>
        <v/>
      </c>
      <c r="H51" s="6" t="str">
        <f>IF(F51="","",IF(AND('wta - h2h'!J51&gt;=coeff!$C$4,(E51*F51-1)&gt;=coeff!$C$12),coeff!$C$3/coeff!$C$11*(E51*F51-1)/(F51-1),0))</f>
        <v/>
      </c>
      <c r="I51" s="6" t="str">
        <f>IF(G51="","",IF(AND('wta - h2h'!J51&gt;=coeff!$C$4,(G51*(1-E51)-1)&gt;=coeff!$C$12),coeff!$C$3/coeff!$C$11*(G51*(1-E51)-1)/(G51-1),0))</f>
        <v/>
      </c>
    </row>
    <row r="52" spans="5:9" x14ac:dyDescent="0.25">
      <c r="E52" s="41" t="str">
        <f>IF(D52="","",IF(ISERROR(HLOOKUP(D52,$P$3:AM52,ROW()-2,FALSE))=FALSE,HLOOKUP(D52,$P$3:AM52,ROW()-2,FALSE),(HLOOKUP(D52-0.5,$P$3:AM52,ROW()-2,FALSE)+HLOOKUP(D52+0.5,$P$3:AM52,ROW()-2,FALSE))/2))</f>
        <v/>
      </c>
      <c r="H52" s="6" t="str">
        <f>IF(F52="","",IF(AND('wta - h2h'!J52&gt;=coeff!$C$4,(E52*F52-1)&gt;=coeff!$C$12),coeff!$C$3/coeff!$C$11*(E52*F52-1)/(F52-1),0))</f>
        <v/>
      </c>
      <c r="I52" s="6" t="str">
        <f>IF(G52="","",IF(AND('wta - h2h'!J52&gt;=coeff!$C$4,(G52*(1-E52)-1)&gt;=coeff!$C$12),coeff!$C$3/coeff!$C$11*(G52*(1-E52)-1)/(G52-1),0))</f>
        <v/>
      </c>
    </row>
    <row r="53" spans="5:9" x14ac:dyDescent="0.25">
      <c r="E53" s="41" t="str">
        <f>IF(D53="","",IF(ISERROR(HLOOKUP(D53,$P$3:AM53,ROW()-2,FALSE))=FALSE,HLOOKUP(D53,$P$3:AM53,ROW()-2,FALSE),(HLOOKUP(D53-0.5,$P$3:AM53,ROW()-2,FALSE)+HLOOKUP(D53+0.5,$P$3:AM53,ROW()-2,FALSE))/2))</f>
        <v/>
      </c>
      <c r="H53" s="6" t="str">
        <f>IF(F53="","",IF(AND('wta - h2h'!J53&gt;=coeff!$C$4,(E53*F53-1)&gt;=coeff!$C$12),coeff!$C$3/coeff!$C$11*(E53*F53-1)/(F53-1),0))</f>
        <v/>
      </c>
      <c r="I53" s="6" t="str">
        <f>IF(G53="","",IF(AND('wta - h2h'!J53&gt;=coeff!$C$4,(G53*(1-E53)-1)&gt;=coeff!$C$12),coeff!$C$3/coeff!$C$11*(G53*(1-E53)-1)/(G53-1),0))</f>
        <v/>
      </c>
    </row>
    <row r="54" spans="5:9" x14ac:dyDescent="0.25">
      <c r="E54" s="41" t="str">
        <f>IF(D54="","",IF(ISERROR(HLOOKUP(D54,$P$3:AM54,ROW()-2,FALSE))=FALSE,HLOOKUP(D54,$P$3:AM54,ROW()-2,FALSE),(HLOOKUP(D54-0.5,$P$3:AM54,ROW()-2,FALSE)+HLOOKUP(D54+0.5,$P$3:AM54,ROW()-2,FALSE))/2))</f>
        <v/>
      </c>
      <c r="H54" s="6" t="str">
        <f>IF(F54="","",IF(AND('wta - h2h'!J54&gt;=coeff!$C$4,(E54*F54-1)&gt;=coeff!$C$12),coeff!$C$3/coeff!$C$11*(E54*F54-1)/(F54-1),0))</f>
        <v/>
      </c>
      <c r="I54" s="6" t="str">
        <f>IF(G54="","",IF(AND('wta - h2h'!J54&gt;=coeff!$C$4,(G54*(1-E54)-1)&gt;=coeff!$C$12),coeff!$C$3/coeff!$C$11*(G54*(1-E54)-1)/(G54-1),0))</f>
        <v/>
      </c>
    </row>
    <row r="55" spans="5:9" x14ac:dyDescent="0.25">
      <c r="E55" s="41" t="str">
        <f>IF(D55="","",IF(ISERROR(HLOOKUP(D55,$P$3:AM55,ROW()-2,FALSE))=FALSE,HLOOKUP(D55,$P$3:AM55,ROW()-2,FALSE),(HLOOKUP(D55-0.5,$P$3:AM55,ROW()-2,FALSE)+HLOOKUP(D55+0.5,$P$3:AM55,ROW()-2,FALSE))/2))</f>
        <v/>
      </c>
      <c r="H55" s="6" t="str">
        <f>IF(F55="","",IF(AND('wta - h2h'!J55&gt;=coeff!$C$4,(E55*F55-1)&gt;=coeff!$C$12),coeff!$C$3/coeff!$C$11*(E55*F55-1)/(F55-1),0))</f>
        <v/>
      </c>
      <c r="I55" s="6" t="str">
        <f>IF(G55="","",IF(AND('wta - h2h'!J55&gt;=coeff!$C$4,(G55*(1-E55)-1)&gt;=coeff!$C$12),coeff!$C$3/coeff!$C$11*(G55*(1-E55)-1)/(G55-1),0))</f>
        <v/>
      </c>
    </row>
    <row r="56" spans="5:9" x14ac:dyDescent="0.25">
      <c r="E56" s="41" t="str">
        <f>IF(D56="","",IF(ISERROR(HLOOKUP(D56,$P$3:AM56,ROW()-2,FALSE))=FALSE,HLOOKUP(D56,$P$3:AM56,ROW()-2,FALSE),(HLOOKUP(D56-0.5,$P$3:AM56,ROW()-2,FALSE)+HLOOKUP(D56+0.5,$P$3:AM56,ROW()-2,FALSE))/2))</f>
        <v/>
      </c>
      <c r="H56" s="6" t="str">
        <f>IF(F56="","",IF(AND('wta - h2h'!J56&gt;=coeff!$C$4,(E56*F56-1)&gt;=coeff!$C$12),coeff!$C$3/coeff!$C$11*(E56*F56-1)/(F56-1),0))</f>
        <v/>
      </c>
      <c r="I56" s="6" t="str">
        <f>IF(G56="","",IF(AND('wta - h2h'!J56&gt;=coeff!$C$4,(G56*(1-E56)-1)&gt;=coeff!$C$12),coeff!$C$3/coeff!$C$11*(G56*(1-E56)-1)/(G56-1),0))</f>
        <v/>
      </c>
    </row>
    <row r="57" spans="5:9" x14ac:dyDescent="0.25">
      <c r="E57" s="41" t="str">
        <f>IF(D57="","",IF(ISERROR(HLOOKUP(D57,$P$3:AM57,ROW()-2,FALSE))=FALSE,HLOOKUP(D57,$P$3:AM57,ROW()-2,FALSE),(HLOOKUP(D57-0.5,$P$3:AM57,ROW()-2,FALSE)+HLOOKUP(D57+0.5,$P$3:AM57,ROW()-2,FALSE))/2))</f>
        <v/>
      </c>
      <c r="H57" s="6" t="str">
        <f>IF(F57="","",IF(AND('wta - h2h'!J57&gt;=coeff!$C$4,(E57*F57-1)&gt;=coeff!$C$12),coeff!$C$3/coeff!$C$11*(E57*F57-1)/(F57-1),0))</f>
        <v/>
      </c>
      <c r="I57" s="6" t="str">
        <f>IF(G57="","",IF(AND('wta - h2h'!J57&gt;=coeff!$C$4,(G57*(1-E57)-1)&gt;=coeff!$C$12),coeff!$C$3/coeff!$C$11*(G57*(1-E57)-1)/(G57-1),0))</f>
        <v/>
      </c>
    </row>
    <row r="58" spans="5:9" x14ac:dyDescent="0.25">
      <c r="E58" s="41" t="str">
        <f>IF(D58="","",IF(ISERROR(HLOOKUP(D58,$P$3:AM58,ROW()-2,FALSE))=FALSE,HLOOKUP(D58,$P$3:AM58,ROW()-2,FALSE),(HLOOKUP(D58-0.5,$P$3:AM58,ROW()-2,FALSE)+HLOOKUP(D58+0.5,$P$3:AM58,ROW()-2,FALSE))/2))</f>
        <v/>
      </c>
      <c r="H58" s="6" t="str">
        <f>IF(F58="","",IF(AND('wta - h2h'!J58&gt;=coeff!$C$4,(E58*F58-1)&gt;=coeff!$C$12),coeff!$C$3/coeff!$C$11*(E58*F58-1)/(F58-1),0))</f>
        <v/>
      </c>
      <c r="I58" s="6" t="str">
        <f>IF(G58="","",IF(AND('wta - h2h'!J58&gt;=coeff!$C$4,(G58*(1-E58)-1)&gt;=coeff!$C$12),coeff!$C$3/coeff!$C$11*(G58*(1-E58)-1)/(G58-1),0))</f>
        <v/>
      </c>
    </row>
    <row r="59" spans="5:9" x14ac:dyDescent="0.25">
      <c r="E59" s="41" t="str">
        <f>IF(D59="","",IF(ISERROR(HLOOKUP(D59,$P$3:AM59,ROW()-2,FALSE))=FALSE,HLOOKUP(D59,$P$3:AM59,ROW()-2,FALSE),(HLOOKUP(D59-0.5,$P$3:AM59,ROW()-2,FALSE)+HLOOKUP(D59+0.5,$P$3:AM59,ROW()-2,FALSE))/2))</f>
        <v/>
      </c>
      <c r="H59" s="6" t="str">
        <f>IF(F59="","",IF(AND('wta - h2h'!J59&gt;=coeff!$C$4,(E59*F59-1)&gt;=coeff!$C$12),coeff!$C$3/coeff!$C$11*(E59*F59-1)/(F59-1),0))</f>
        <v/>
      </c>
      <c r="I59" s="6" t="str">
        <f>IF(G59="","",IF(AND('wta - h2h'!J59&gt;=coeff!$C$4,(G59*(1-E59)-1)&gt;=coeff!$C$12),coeff!$C$3/coeff!$C$11*(G59*(1-E59)-1)/(G59-1),0))</f>
        <v/>
      </c>
    </row>
    <row r="60" spans="5:9" x14ac:dyDescent="0.25">
      <c r="E60" s="41" t="str">
        <f>IF(D60="","",IF(ISERROR(HLOOKUP(D60,$P$3:AM60,ROW()-2,FALSE))=FALSE,HLOOKUP(D60,$P$3:AM60,ROW()-2,FALSE),(HLOOKUP(D60-0.5,$P$3:AM60,ROW()-2,FALSE)+HLOOKUP(D60+0.5,$P$3:AM60,ROW()-2,FALSE))/2))</f>
        <v/>
      </c>
      <c r="H60" s="6" t="str">
        <f>IF(F60="","",IF(AND('wta - h2h'!J60&gt;=coeff!$C$4,(E60*F60-1)&gt;=coeff!$C$12),coeff!$C$3/coeff!$C$11*(E60*F60-1)/(F60-1),0))</f>
        <v/>
      </c>
      <c r="I60" s="6" t="str">
        <f>IF(G60="","",IF(AND('wta - h2h'!J60&gt;=coeff!$C$4,(G60*(1-E60)-1)&gt;=coeff!$C$12),coeff!$C$3/coeff!$C$11*(G60*(1-E60)-1)/(G60-1),0))</f>
        <v/>
      </c>
    </row>
    <row r="61" spans="5:9" x14ac:dyDescent="0.25">
      <c r="E61" s="41" t="str">
        <f>IF(D61="","",IF(ISERROR(HLOOKUP(D61,$P$3:AM61,ROW()-2,FALSE))=FALSE,HLOOKUP(D61,$P$3:AM61,ROW()-2,FALSE),(HLOOKUP(D61-0.5,$P$3:AM61,ROW()-2,FALSE)+HLOOKUP(D61+0.5,$P$3:AM61,ROW()-2,FALSE))/2))</f>
        <v/>
      </c>
      <c r="H61" s="6" t="str">
        <f>IF(F61="","",IF(AND('wta - h2h'!J61&gt;=coeff!$C$4,(E61*F61-1)&gt;=coeff!$C$12),coeff!$C$3/coeff!$C$11*(E61*F61-1)/(F61-1),0))</f>
        <v/>
      </c>
      <c r="I61" s="6" t="str">
        <f>IF(G61="","",IF(AND('wta - h2h'!J61&gt;=coeff!$C$4,(G61*(1-E61)-1)&gt;=coeff!$C$12),coeff!$C$3/coeff!$C$11*(G61*(1-E61)-1)/(G61-1),0))</f>
        <v/>
      </c>
    </row>
    <row r="62" spans="5:9" x14ac:dyDescent="0.25">
      <c r="E62" s="41" t="str">
        <f>IF(D62="","",IF(ISERROR(HLOOKUP(D62,$P$3:AM62,ROW()-2,FALSE))=FALSE,HLOOKUP(D62,$P$3:AM62,ROW()-2,FALSE),(HLOOKUP(D62-0.5,$P$3:AM62,ROW()-2,FALSE)+HLOOKUP(D62+0.5,$P$3:AM62,ROW()-2,FALSE))/2))</f>
        <v/>
      </c>
      <c r="H62" s="6" t="str">
        <f>IF(F62="","",IF(AND('wta - h2h'!J62&gt;=coeff!$C$4,(E62*F62-1)&gt;=coeff!$C$12),coeff!$C$3/coeff!$C$11*(E62*F62-1)/(F62-1),0))</f>
        <v/>
      </c>
      <c r="I62" s="6" t="str">
        <f>IF(G62="","",IF(AND('wta - h2h'!J62&gt;=coeff!$C$4,(G62*(1-E62)-1)&gt;=coeff!$C$12),coeff!$C$3/coeff!$C$11*(G62*(1-E62)-1)/(G62-1),0))</f>
        <v/>
      </c>
    </row>
    <row r="63" spans="5:9" x14ac:dyDescent="0.25">
      <c r="E63" s="41" t="str">
        <f>IF(D63="","",IF(ISERROR(HLOOKUP(D63,$P$3:AM63,ROW()-2,FALSE))=FALSE,HLOOKUP(D63,$P$3:AM63,ROW()-2,FALSE),(HLOOKUP(D63-0.5,$P$3:AM63,ROW()-2,FALSE)+HLOOKUP(D63+0.5,$P$3:AM63,ROW()-2,FALSE))/2))</f>
        <v/>
      </c>
      <c r="H63" s="6" t="str">
        <f>IF(F63="","",IF(AND('wta - h2h'!J63&gt;=coeff!$C$4,(E63*F63-1)&gt;=coeff!$C$12),coeff!$C$3/coeff!$C$11*(E63*F63-1)/(F63-1),0))</f>
        <v/>
      </c>
      <c r="I63" s="6" t="str">
        <f>IF(G63="","",IF(AND('wta - h2h'!J63&gt;=coeff!$C$4,(G63*(1-E63)-1)&gt;=coeff!$C$12),coeff!$C$3/coeff!$C$11*(G63*(1-E63)-1)/(G63-1),0))</f>
        <v/>
      </c>
    </row>
    <row r="64" spans="5:9" x14ac:dyDescent="0.25">
      <c r="E64" s="41" t="str">
        <f>IF(D64="","",IF(ISERROR(HLOOKUP(D64,$P$3:AM64,ROW()-2,FALSE))=FALSE,HLOOKUP(D64,$P$3:AM64,ROW()-2,FALSE),(HLOOKUP(D64-0.5,$P$3:AM64,ROW()-2,FALSE)+HLOOKUP(D64+0.5,$P$3:AM64,ROW()-2,FALSE))/2))</f>
        <v/>
      </c>
      <c r="H64" s="6" t="str">
        <f>IF(F64="","",IF(AND('wta - h2h'!J64&gt;=coeff!$C$4,(E64*F64-1)&gt;=coeff!$C$12),coeff!$C$3/coeff!$C$11*(E64*F64-1)/(F64-1),0))</f>
        <v/>
      </c>
      <c r="I64" s="6" t="str">
        <f>IF(G64="","",IF(AND('wta - h2h'!J64&gt;=coeff!$C$4,(G64*(1-E64)-1)&gt;=coeff!$C$12),coeff!$C$3/coeff!$C$11*(G64*(1-E64)-1)/(G64-1),0))</f>
        <v/>
      </c>
    </row>
    <row r="65" spans="5:9" x14ac:dyDescent="0.25">
      <c r="E65" s="41" t="str">
        <f>IF(D65="","",IF(ISERROR(HLOOKUP(D65,$P$3:AM65,ROW()-2,FALSE))=FALSE,HLOOKUP(D65,$P$3:AM65,ROW()-2,FALSE),(HLOOKUP(D65-0.5,$P$3:AM65,ROW()-2,FALSE)+HLOOKUP(D65+0.5,$P$3:AM65,ROW()-2,FALSE))/2))</f>
        <v/>
      </c>
      <c r="H65" s="6" t="str">
        <f>IF(F65="","",IF(AND('wta - h2h'!J65&gt;=coeff!$C$4,(E65*F65-1)&gt;=coeff!$C$12),coeff!$C$3/coeff!$C$11*(E65*F65-1)/(F65-1),0))</f>
        <v/>
      </c>
      <c r="I65" s="6" t="str">
        <f>IF(G65="","",IF(AND('wta - h2h'!J65&gt;=coeff!$C$4,(G65*(1-E65)-1)&gt;=coeff!$C$12),coeff!$C$3/coeff!$C$11*(G65*(1-E65)-1)/(G65-1),0))</f>
        <v/>
      </c>
    </row>
    <row r="66" spans="5:9" x14ac:dyDescent="0.25">
      <c r="E66" s="41" t="str">
        <f>IF(D66="","",IF(ISERROR(HLOOKUP(D66,$P$3:AM66,ROW()-2,FALSE))=FALSE,HLOOKUP(D66,$P$3:AM66,ROW()-2,FALSE),(HLOOKUP(D66-0.5,$P$3:AM66,ROW()-2,FALSE)+HLOOKUP(D66+0.5,$P$3:AM66,ROW()-2,FALSE))/2))</f>
        <v/>
      </c>
      <c r="H66" s="6" t="str">
        <f>IF(F66="","",IF(AND('wta - h2h'!J66&gt;=coeff!$C$4,(E66*F66-1)&gt;=coeff!$C$12),coeff!$C$3/coeff!$C$11*(E66*F66-1)/(F66-1),0))</f>
        <v/>
      </c>
      <c r="I66" s="6" t="str">
        <f>IF(G66="","",IF(AND('wta - h2h'!J66&gt;=coeff!$C$4,(G66*(1-E66)-1)&gt;=coeff!$C$12),coeff!$C$3/coeff!$C$11*(G66*(1-E66)-1)/(G66-1),0))</f>
        <v/>
      </c>
    </row>
    <row r="67" spans="5:9" x14ac:dyDescent="0.25">
      <c r="E67" s="41" t="str">
        <f>IF(D67="","",IF(ISERROR(HLOOKUP(D67,$P$3:AM67,ROW()-2,FALSE))=FALSE,HLOOKUP(D67,$P$3:AM67,ROW()-2,FALSE),(HLOOKUP(D67-0.5,$P$3:AM67,ROW()-2,FALSE)+HLOOKUP(D67+0.5,$P$3:AM67,ROW()-2,FALSE))/2))</f>
        <v/>
      </c>
      <c r="H67" s="6" t="str">
        <f>IF(F67="","",IF(AND('wta - h2h'!J67&gt;=coeff!$C$4,(E67*F67-1)&gt;=coeff!$C$12),coeff!$C$3/coeff!$C$11*(E67*F67-1)/(F67-1),0))</f>
        <v/>
      </c>
      <c r="I67" s="6" t="str">
        <f>IF(G67="","",IF(AND('wta - h2h'!J67&gt;=coeff!$C$4,(G67*(1-E67)-1)&gt;=coeff!$C$12),coeff!$C$3/coeff!$C$11*(G67*(1-E67)-1)/(G67-1),0))</f>
        <v/>
      </c>
    </row>
    <row r="68" spans="5:9" x14ac:dyDescent="0.25">
      <c r="E68" s="41" t="str">
        <f>IF(D68="","",IF(ISERROR(HLOOKUP(D68,$P$3:AM68,ROW()-2,FALSE))=FALSE,HLOOKUP(D68,$P$3:AM68,ROW()-2,FALSE),(HLOOKUP(D68-0.5,$P$3:AM68,ROW()-2,FALSE)+HLOOKUP(D68+0.5,$P$3:AM68,ROW()-2,FALSE))/2))</f>
        <v/>
      </c>
      <c r="H68" s="6" t="str">
        <f>IF(F68="","",IF(AND('wta - h2h'!J68&gt;=coeff!$C$4,(E68*F68-1)&gt;=coeff!$C$12),coeff!$C$3/coeff!$C$11*(E68*F68-1)/(F68-1),0))</f>
        <v/>
      </c>
      <c r="I68" s="6" t="str">
        <f>IF(G68="","",IF(AND('wta - h2h'!J68&gt;=coeff!$C$4,(G68*(1-E68)-1)&gt;=coeff!$C$12),coeff!$C$3/coeff!$C$11*(G68*(1-E68)-1)/(G68-1),0))</f>
        <v/>
      </c>
    </row>
    <row r="69" spans="5:9" x14ac:dyDescent="0.25">
      <c r="E69" s="41" t="str">
        <f>IF(D69="","",IF(ISERROR(HLOOKUP(D69,$P$3:AM69,ROW()-2,FALSE))=FALSE,HLOOKUP(D69,$P$3:AM69,ROW()-2,FALSE),(HLOOKUP(D69-0.5,$P$3:AM69,ROW()-2,FALSE)+HLOOKUP(D69+0.5,$P$3:AM69,ROW()-2,FALSE))/2))</f>
        <v/>
      </c>
      <c r="H69" s="6" t="str">
        <f>IF(F69="","",IF(AND('wta - h2h'!J69&gt;=coeff!$C$4,(E69*F69-1)&gt;=coeff!$C$12),coeff!$C$3/coeff!$C$11*(E69*F69-1)/(F69-1),0))</f>
        <v/>
      </c>
      <c r="I69" s="6" t="str">
        <f>IF(G69="","",IF(AND('wta - h2h'!J69&gt;=coeff!$C$4,(G69*(1-E69)-1)&gt;=coeff!$C$12),coeff!$C$3/coeff!$C$11*(G69*(1-E69)-1)/(G69-1),0))</f>
        <v/>
      </c>
    </row>
    <row r="70" spans="5:9" x14ac:dyDescent="0.25">
      <c r="E70" s="41" t="str">
        <f>IF(D70="","",IF(ISERROR(HLOOKUP(D70,$P$3:AM70,ROW()-2,FALSE))=FALSE,HLOOKUP(D70,$P$3:AM70,ROW()-2,FALSE),(HLOOKUP(D70-0.5,$P$3:AM70,ROW()-2,FALSE)+HLOOKUP(D70+0.5,$P$3:AM70,ROW()-2,FALSE))/2))</f>
        <v/>
      </c>
      <c r="H70" s="6" t="str">
        <f>IF(F70="","",IF(AND('wta - h2h'!J70&gt;=coeff!$C$4,(E70*F70-1)&gt;=coeff!$C$12),coeff!$C$3/coeff!$C$11*(E70*F70-1)/(F70-1),0))</f>
        <v/>
      </c>
      <c r="I70" s="6" t="str">
        <f>IF(G70="","",IF(AND('wta - h2h'!J70&gt;=coeff!$C$4,(G70*(1-E70)-1)&gt;=coeff!$C$12),coeff!$C$3/coeff!$C$11*(G70*(1-E70)-1)/(G70-1),0))</f>
        <v/>
      </c>
    </row>
    <row r="71" spans="5:9" x14ac:dyDescent="0.25">
      <c r="E71" s="41" t="str">
        <f>IF(D71="","",IF(ISERROR(HLOOKUP(D71,$P$3:AM71,ROW()-2,FALSE))=FALSE,HLOOKUP(D71,$P$3:AM71,ROW()-2,FALSE),(HLOOKUP(D71-0.5,$P$3:AM71,ROW()-2,FALSE)+HLOOKUP(D71+0.5,$P$3:AM71,ROW()-2,FALSE))/2))</f>
        <v/>
      </c>
      <c r="H71" s="6" t="str">
        <f>IF(F71="","",IF(AND('wta - h2h'!J71&gt;=coeff!$C$4,(E71*F71-1)&gt;=coeff!$C$12),coeff!$C$3/coeff!$C$11*(E71*F71-1)/(F71-1),0))</f>
        <v/>
      </c>
      <c r="I71" s="6" t="str">
        <f>IF(G71="","",IF(AND('wta - h2h'!J71&gt;=coeff!$C$4,(G71*(1-E71)-1)&gt;=coeff!$C$12),coeff!$C$3/coeff!$C$11*(G71*(1-E71)-1)/(G71-1),0))</f>
        <v/>
      </c>
    </row>
    <row r="72" spans="5:9" x14ac:dyDescent="0.25">
      <c r="E72" s="41" t="str">
        <f>IF(D72="","",IF(ISERROR(HLOOKUP(D72,$P$3:AM72,ROW()-2,FALSE))=FALSE,HLOOKUP(D72,$P$3:AM72,ROW()-2,FALSE),(HLOOKUP(D72-0.5,$P$3:AM72,ROW()-2,FALSE)+HLOOKUP(D72+0.5,$P$3:AM72,ROW()-2,FALSE))/2))</f>
        <v/>
      </c>
      <c r="H72" s="6" t="str">
        <f>IF(F72="","",IF(AND('wta - h2h'!J72&gt;=coeff!$C$4,(E72*F72-1)&gt;=coeff!$C$12),coeff!$C$3/coeff!$C$11*(E72*F72-1)/(F72-1),0))</f>
        <v/>
      </c>
      <c r="I72" s="6" t="str">
        <f>IF(G72="","",IF(AND('wta - h2h'!J72&gt;=coeff!$C$4,(G72*(1-E72)-1)&gt;=coeff!$C$12),coeff!$C$3/coeff!$C$11*(G72*(1-E72)-1)/(G72-1),0))</f>
        <v/>
      </c>
    </row>
    <row r="73" spans="5:9" x14ac:dyDescent="0.25">
      <c r="E73" s="41" t="str">
        <f>IF(D73="","",IF(ISERROR(HLOOKUP(D73,$P$3:AM73,ROW()-2,FALSE))=FALSE,HLOOKUP(D73,$P$3:AM73,ROW()-2,FALSE),(HLOOKUP(D73-0.5,$P$3:AM73,ROW()-2,FALSE)+HLOOKUP(D73+0.5,$P$3:AM73,ROW()-2,FALSE))/2))</f>
        <v/>
      </c>
      <c r="H73" s="6" t="str">
        <f>IF(F73="","",IF(AND('wta - h2h'!J73&gt;=coeff!$C$4,(E73*F73-1)&gt;=coeff!$C$12),coeff!$C$3/coeff!$C$11*(E73*F73-1)/(F73-1),0))</f>
        <v/>
      </c>
      <c r="I73" s="6" t="str">
        <f>IF(G73="","",IF(AND('wta - h2h'!J73&gt;=coeff!$C$4,(G73*(1-E73)-1)&gt;=coeff!$C$12),coeff!$C$3/coeff!$C$11*(G73*(1-E73)-1)/(G73-1),0))</f>
        <v/>
      </c>
    </row>
    <row r="74" spans="5:9" x14ac:dyDescent="0.25">
      <c r="E74" s="41" t="str">
        <f>IF(D74="","",IF(ISERROR(HLOOKUP(D74,$P$3:AM74,ROW()-2,FALSE))=FALSE,HLOOKUP(D74,$P$3:AM74,ROW()-2,FALSE),(HLOOKUP(D74-0.5,$P$3:AM74,ROW()-2,FALSE)+HLOOKUP(D74+0.5,$P$3:AM74,ROW()-2,FALSE))/2))</f>
        <v/>
      </c>
      <c r="H74" s="6" t="str">
        <f>IF(F74="","",IF(AND('wta - h2h'!J74&gt;=coeff!$C$4,(E74*F74-1)&gt;=coeff!$C$12),coeff!$C$3/coeff!$C$11*(E74*F74-1)/(F74-1),0))</f>
        <v/>
      </c>
      <c r="I74" s="6" t="str">
        <f>IF(G74="","",IF(AND('wta - h2h'!J74&gt;=coeff!$C$4,(G74*(1-E74)-1)&gt;=coeff!$C$12),coeff!$C$3/coeff!$C$11*(G74*(1-E74)-1)/(G74-1),0))</f>
        <v/>
      </c>
    </row>
    <row r="75" spans="5:9" x14ac:dyDescent="0.25">
      <c r="E75" s="41" t="str">
        <f>IF(D75="","",IF(ISERROR(HLOOKUP(D75,$P$3:AM75,ROW()-2,FALSE))=FALSE,HLOOKUP(D75,$P$3:AM75,ROW()-2,FALSE),(HLOOKUP(D75-0.5,$P$3:AM75,ROW()-2,FALSE)+HLOOKUP(D75+0.5,$P$3:AM75,ROW()-2,FALSE))/2))</f>
        <v/>
      </c>
      <c r="H75" s="6" t="str">
        <f>IF(F75="","",IF(AND('wta - h2h'!J75&gt;=coeff!$C$4,(E75*F75-1)&gt;=coeff!$C$12),coeff!$C$3/coeff!$C$11*(E75*F75-1)/(F75-1),0))</f>
        <v/>
      </c>
      <c r="I75" s="6" t="str">
        <f>IF(G75="","",IF(AND('wta - h2h'!J75&gt;=coeff!$C$4,(G75*(1-E75)-1)&gt;=coeff!$C$12),coeff!$C$3/coeff!$C$11*(G75*(1-E75)-1)/(G75-1),0))</f>
        <v/>
      </c>
    </row>
    <row r="76" spans="5:9" x14ac:dyDescent="0.25">
      <c r="E76" s="41" t="str">
        <f>IF(D76="","",IF(ISERROR(HLOOKUP(D76,$P$3:AM76,ROW()-2,FALSE))=FALSE,HLOOKUP(D76,$P$3:AM76,ROW()-2,FALSE),(HLOOKUP(D76-0.5,$P$3:AM76,ROW()-2,FALSE)+HLOOKUP(D76+0.5,$P$3:AM76,ROW()-2,FALSE))/2))</f>
        <v/>
      </c>
      <c r="H76" s="6" t="str">
        <f>IF(F76="","",IF(AND('wta - h2h'!J76&gt;=coeff!$C$4,(E76*F76-1)&gt;=coeff!$C$12),coeff!$C$3/coeff!$C$11*(E76*F76-1)/(F76-1),0))</f>
        <v/>
      </c>
      <c r="I76" s="6" t="str">
        <f>IF(G76="","",IF(AND('wta - h2h'!J76&gt;=coeff!$C$4,(G76*(1-E76)-1)&gt;=coeff!$C$12),coeff!$C$3/coeff!$C$11*(G76*(1-E76)-1)/(G76-1),0))</f>
        <v/>
      </c>
    </row>
    <row r="77" spans="5:9" x14ac:dyDescent="0.25">
      <c r="E77" s="41" t="str">
        <f>IF(D77="","",IF(ISERROR(HLOOKUP(D77,$P$3:AM77,ROW()-2,FALSE))=FALSE,HLOOKUP(D77,$P$3:AM77,ROW()-2,FALSE),(HLOOKUP(D77-0.5,$P$3:AM77,ROW()-2,FALSE)+HLOOKUP(D77+0.5,$P$3:AM77,ROW()-2,FALSE))/2))</f>
        <v/>
      </c>
      <c r="H77" s="6" t="str">
        <f>IF(F77="","",IF(AND('wta - h2h'!J77&gt;=coeff!$C$4,(E77*F77-1)&gt;=coeff!$C$12),coeff!$C$3/coeff!$C$11*(E77*F77-1)/(F77-1),0))</f>
        <v/>
      </c>
      <c r="I77" s="6" t="str">
        <f>IF(G77="","",IF(AND('wta - h2h'!J77&gt;=coeff!$C$4,(G77*(1-E77)-1)&gt;=coeff!$C$12),coeff!$C$3/coeff!$C$11*(G77*(1-E77)-1)/(G77-1),0))</f>
        <v/>
      </c>
    </row>
    <row r="78" spans="5:9" x14ac:dyDescent="0.25">
      <c r="E78" s="41" t="str">
        <f>IF(D78="","",IF(ISERROR(HLOOKUP(D78,$P$3:AM78,ROW()-2,FALSE))=FALSE,HLOOKUP(D78,$P$3:AM78,ROW()-2,FALSE),(HLOOKUP(D78-0.5,$P$3:AM78,ROW()-2,FALSE)+HLOOKUP(D78+0.5,$P$3:AM78,ROW()-2,FALSE))/2))</f>
        <v/>
      </c>
      <c r="H78" s="6" t="str">
        <f>IF(F78="","",IF(AND('wta - h2h'!J78&gt;=coeff!$C$4,(E78*F78-1)&gt;=coeff!$C$12),coeff!$C$3/coeff!$C$11*(E78*F78-1)/(F78-1),0))</f>
        <v/>
      </c>
      <c r="I78" s="6" t="str">
        <f>IF(G78="","",IF(AND('wta - h2h'!J78&gt;=coeff!$C$4,(G78*(1-E78)-1)&gt;=coeff!$C$12),coeff!$C$3/coeff!$C$11*(G78*(1-E78)-1)/(G78-1),0))</f>
        <v/>
      </c>
    </row>
    <row r="79" spans="5:9" x14ac:dyDescent="0.25">
      <c r="E79" s="41" t="str">
        <f>IF(D79="","",IF(ISERROR(HLOOKUP(D79,$P$3:AM79,ROW()-2,FALSE))=FALSE,HLOOKUP(D79,$P$3:AM79,ROW()-2,FALSE),(HLOOKUP(D79-0.5,$P$3:AM79,ROW()-2,FALSE)+HLOOKUP(D79+0.5,$P$3:AM79,ROW()-2,FALSE))/2))</f>
        <v/>
      </c>
      <c r="H79" s="6" t="str">
        <f>IF(F79="","",IF(AND('wta - h2h'!J79&gt;=coeff!$C$4,(E79*F79-1)&gt;=coeff!$C$12),coeff!$C$3/coeff!$C$11*(E79*F79-1)/(F79-1),0))</f>
        <v/>
      </c>
      <c r="I79" s="6" t="str">
        <f>IF(G79="","",IF(AND('wta - h2h'!J79&gt;=coeff!$C$4,(G79*(1-E79)-1)&gt;=coeff!$C$12),coeff!$C$3/coeff!$C$11*(G79*(1-E79)-1)/(G79-1),0))</f>
        <v/>
      </c>
    </row>
    <row r="80" spans="5:9" x14ac:dyDescent="0.25">
      <c r="E80" s="41" t="str">
        <f>IF(D80="","",IF(ISERROR(HLOOKUP(D80,$P$3:AM80,ROW()-2,FALSE))=FALSE,HLOOKUP(D80,$P$3:AM80,ROW()-2,FALSE),(HLOOKUP(D80-0.5,$P$3:AM80,ROW()-2,FALSE)+HLOOKUP(D80+0.5,$P$3:AM80,ROW()-2,FALSE))/2))</f>
        <v/>
      </c>
      <c r="H80" s="6" t="str">
        <f>IF(F80="","",IF(AND('wta - h2h'!J80&gt;=coeff!$C$4,(E80*F80-1)&gt;=coeff!$C$12),coeff!$C$3/coeff!$C$11*(E80*F80-1)/(F80-1),0))</f>
        <v/>
      </c>
      <c r="I80" s="6" t="str">
        <f>IF(G80="","",IF(AND('wta - h2h'!J80&gt;=coeff!$C$4,(G80*(1-E80)-1)&gt;=coeff!$C$12),coeff!$C$3/coeff!$C$11*(G80*(1-E80)-1)/(G80-1),0))</f>
        <v/>
      </c>
    </row>
    <row r="81" spans="5:9" x14ac:dyDescent="0.25">
      <c r="E81" s="41" t="str">
        <f>IF(D81="","",IF(ISERROR(HLOOKUP(D81,$P$3:AM81,ROW()-2,FALSE))=FALSE,HLOOKUP(D81,$P$3:AM81,ROW()-2,FALSE),(HLOOKUP(D81-0.5,$P$3:AM81,ROW()-2,FALSE)+HLOOKUP(D81+0.5,$P$3:AM81,ROW()-2,FALSE))/2))</f>
        <v/>
      </c>
      <c r="H81" s="6" t="str">
        <f>IF(F81="","",IF(AND('wta - h2h'!J81&gt;=coeff!$C$4,(E81*F81-1)&gt;=coeff!$C$12),coeff!$C$3/coeff!$C$11*(E81*F81-1)/(F81-1),0))</f>
        <v/>
      </c>
      <c r="I81" s="6" t="str">
        <f>IF(G81="","",IF(AND('wta - h2h'!J81&gt;=coeff!$C$4,(G81*(1-E81)-1)&gt;=coeff!$C$12),coeff!$C$3/coeff!$C$11*(G81*(1-E81)-1)/(G81-1),0))</f>
        <v/>
      </c>
    </row>
    <row r="82" spans="5:9" x14ac:dyDescent="0.25">
      <c r="E82" s="41" t="str">
        <f>IF(D82="","",IF(ISERROR(HLOOKUP(D82,$P$3:AM82,ROW()-2,FALSE))=FALSE,HLOOKUP(D82,$P$3:AM82,ROW()-2,FALSE),(HLOOKUP(D82-0.5,$P$3:AM82,ROW()-2,FALSE)+HLOOKUP(D82+0.5,$P$3:AM82,ROW()-2,FALSE))/2))</f>
        <v/>
      </c>
      <c r="H82" s="6" t="str">
        <f>IF(F82="","",IF(AND('wta - h2h'!J82&gt;=coeff!$C$4,(E82*F82-1)&gt;=coeff!$C$12),coeff!$C$3/coeff!$C$11*(E82*F82-1)/(F82-1),0))</f>
        <v/>
      </c>
      <c r="I82" s="6" t="str">
        <f>IF(G82="","",IF(AND('wta - h2h'!J82&gt;=coeff!$C$4,(G82*(1-E82)-1)&gt;=coeff!$C$12),coeff!$C$3/coeff!$C$11*(G82*(1-E82)-1)/(G82-1),0))</f>
        <v/>
      </c>
    </row>
    <row r="83" spans="5:9" x14ac:dyDescent="0.25">
      <c r="E83" s="41" t="str">
        <f>IF(D83="","",IF(ISERROR(HLOOKUP(D83,$P$3:AM83,ROW()-2,FALSE))=FALSE,HLOOKUP(D83,$P$3:AM83,ROW()-2,FALSE),(HLOOKUP(D83-0.5,$P$3:AM83,ROW()-2,FALSE)+HLOOKUP(D83+0.5,$P$3:AM83,ROW()-2,FALSE))/2))</f>
        <v/>
      </c>
      <c r="H83" s="6" t="str">
        <f>IF(F83="","",IF(AND('wta - h2h'!J83&gt;=coeff!$C$4,(E83*F83-1)&gt;=coeff!$C$12),coeff!$C$3/coeff!$C$11*(E83*F83-1)/(F83-1),0))</f>
        <v/>
      </c>
      <c r="I83" s="6" t="str">
        <f>IF(G83="","",IF(AND('wta - h2h'!J83&gt;=coeff!$C$4,(G83*(1-E83)-1)&gt;=coeff!$C$12),coeff!$C$3/coeff!$C$11*(G83*(1-E83)-1)/(G83-1),0))</f>
        <v/>
      </c>
    </row>
    <row r="84" spans="5:9" x14ac:dyDescent="0.25">
      <c r="E84" s="41" t="str">
        <f>IF(D84="","",IF(ISERROR(HLOOKUP(D84,$P$3:AM84,ROW()-2,FALSE))=FALSE,HLOOKUP(D84,$P$3:AM84,ROW()-2,FALSE),(HLOOKUP(D84-0.5,$P$3:AM84,ROW()-2,FALSE)+HLOOKUP(D84+0.5,$P$3:AM84,ROW()-2,FALSE))/2))</f>
        <v/>
      </c>
      <c r="H84" s="6" t="str">
        <f>IF(F84="","",IF(AND('wta - h2h'!J84&gt;=coeff!$C$4,(E84*F84-1)&gt;=coeff!$C$12),coeff!$C$3/coeff!$C$11*(E84*F84-1)/(F84-1),0))</f>
        <v/>
      </c>
      <c r="I84" s="6" t="str">
        <f>IF(G84="","",IF(AND('wta - h2h'!J84&gt;=coeff!$C$4,(G84*(1-E84)-1)&gt;=coeff!$C$12),coeff!$C$3/coeff!$C$11*(G84*(1-E84)-1)/(G84-1),0))</f>
        <v/>
      </c>
    </row>
    <row r="85" spans="5:9" x14ac:dyDescent="0.25">
      <c r="E85" s="41" t="str">
        <f>IF(D85="","",IF(ISERROR(HLOOKUP(D85,$P$3:AM85,ROW()-2,FALSE))=FALSE,HLOOKUP(D85,$P$3:AM85,ROW()-2,FALSE),(HLOOKUP(D85-0.5,$P$3:AM85,ROW()-2,FALSE)+HLOOKUP(D85+0.5,$P$3:AM85,ROW()-2,FALSE))/2))</f>
        <v/>
      </c>
      <c r="H85" s="6" t="str">
        <f>IF(F85="","",IF(AND('wta - h2h'!J85&gt;=coeff!$C$4,(E85*F85-1)&gt;=coeff!$C$12),coeff!$C$3/coeff!$C$11*(E85*F85-1)/(F85-1),0))</f>
        <v/>
      </c>
      <c r="I85" s="6" t="str">
        <f>IF(G85="","",IF(AND('wta - h2h'!J85&gt;=coeff!$C$4,(G85*(1-E85)-1)&gt;=coeff!$C$12),coeff!$C$3/coeff!$C$11*(G85*(1-E85)-1)/(G85-1),0))</f>
        <v/>
      </c>
    </row>
    <row r="86" spans="5:9" x14ac:dyDescent="0.25">
      <c r="E86" s="41" t="str">
        <f>IF(D86="","",IF(ISERROR(HLOOKUP(D86,$P$3:AM86,ROW()-2,FALSE))=FALSE,HLOOKUP(D86,$P$3:AM86,ROW()-2,FALSE),(HLOOKUP(D86-0.5,$P$3:AM86,ROW()-2,FALSE)+HLOOKUP(D86+0.5,$P$3:AM86,ROW()-2,FALSE))/2))</f>
        <v/>
      </c>
      <c r="H86" s="6" t="str">
        <f>IF(F86="","",IF(AND('wta - h2h'!J86&gt;=coeff!$C$4,(E86*F86-1)&gt;=coeff!$C$12),coeff!$C$3/coeff!$C$11*(E86*F86-1)/(F86-1),0))</f>
        <v/>
      </c>
      <c r="I86" s="6" t="str">
        <f>IF(G86="","",IF(AND('wta - h2h'!J86&gt;=coeff!$C$4,(G86*(1-E86)-1)&gt;=coeff!$C$12),coeff!$C$3/coeff!$C$11*(G86*(1-E86)-1)/(G86-1),0))</f>
        <v/>
      </c>
    </row>
    <row r="87" spans="5:9" x14ac:dyDescent="0.25">
      <c r="E87" s="41" t="str">
        <f>IF(D87="","",IF(ISERROR(HLOOKUP(D87,$P$3:AM87,ROW()-2,FALSE))=FALSE,HLOOKUP(D87,$P$3:AM87,ROW()-2,FALSE),(HLOOKUP(D87-0.5,$P$3:AM87,ROW()-2,FALSE)+HLOOKUP(D87+0.5,$P$3:AM87,ROW()-2,FALSE))/2))</f>
        <v/>
      </c>
      <c r="H87" s="6" t="str">
        <f>IF(F87="","",IF(AND('wta - h2h'!J87&gt;=coeff!$C$4,(E87*F87-1)&gt;=coeff!$C$12),coeff!$C$3/coeff!$C$11*(E87*F87-1)/(F87-1),0))</f>
        <v/>
      </c>
      <c r="I87" s="6" t="str">
        <f>IF(G87="","",IF(AND('wta - h2h'!J87&gt;=coeff!$C$4,(G87*(1-E87)-1)&gt;=coeff!$C$12),coeff!$C$3/coeff!$C$11*(G87*(1-E87)-1)/(G87-1),0))</f>
        <v/>
      </c>
    </row>
    <row r="88" spans="5:9" x14ac:dyDescent="0.25">
      <c r="E88" s="41" t="str">
        <f>IF(D88="","",IF(ISERROR(HLOOKUP(D88,$P$3:AM88,ROW()-2,FALSE))=FALSE,HLOOKUP(D88,$P$3:AM88,ROW()-2,FALSE),(HLOOKUP(D88-0.5,$P$3:AM88,ROW()-2,FALSE)+HLOOKUP(D88+0.5,$P$3:AM88,ROW()-2,FALSE))/2))</f>
        <v/>
      </c>
      <c r="H88" s="6" t="str">
        <f>IF(F88="","",IF(AND('wta - h2h'!J88&gt;=coeff!$C$4,(E88*F88-1)&gt;=coeff!$C$12),coeff!$C$3/coeff!$C$11*(E88*F88-1)/(F88-1),0))</f>
        <v/>
      </c>
      <c r="I88" s="6" t="str">
        <f>IF(G88="","",IF(AND('wta - h2h'!J88&gt;=coeff!$C$4,(G88*(1-E88)-1)&gt;=coeff!$C$12),coeff!$C$3/coeff!$C$11*(G88*(1-E88)-1)/(G88-1),0))</f>
        <v/>
      </c>
    </row>
    <row r="89" spans="5:9" x14ac:dyDescent="0.25">
      <c r="E89" s="41" t="str">
        <f>IF(D89="","",IF(ISERROR(HLOOKUP(D89,$P$3:AM89,ROW()-2,FALSE))=FALSE,HLOOKUP(D89,$P$3:AM89,ROW()-2,FALSE),(HLOOKUP(D89-0.5,$P$3:AM89,ROW()-2,FALSE)+HLOOKUP(D89+0.5,$P$3:AM89,ROW()-2,FALSE))/2))</f>
        <v/>
      </c>
      <c r="H89" s="6" t="str">
        <f>IF(F89="","",IF(AND('wta - h2h'!J89&gt;=coeff!$C$4,(E89*F89-1)&gt;=coeff!$C$12),coeff!$C$3/coeff!$C$11*(E89*F89-1)/(F89-1),0))</f>
        <v/>
      </c>
      <c r="I89" s="6" t="str">
        <f>IF(G89="","",IF(AND('wta - h2h'!J89&gt;=coeff!$C$4,(G89*(1-E89)-1)&gt;=coeff!$C$12),coeff!$C$3/coeff!$C$11*(G89*(1-E89)-1)/(G89-1),0))</f>
        <v/>
      </c>
    </row>
    <row r="90" spans="5:9" x14ac:dyDescent="0.25">
      <c r="E90" s="41" t="str">
        <f>IF(D90="","",IF(ISERROR(HLOOKUP(D90,$P$3:AM90,ROW()-2,FALSE))=FALSE,HLOOKUP(D90,$P$3:AM90,ROW()-2,FALSE),(HLOOKUP(D90-0.5,$P$3:AM90,ROW()-2,FALSE)+HLOOKUP(D90+0.5,$P$3:AM90,ROW()-2,FALSE))/2))</f>
        <v/>
      </c>
      <c r="H90" s="6" t="str">
        <f>IF(F90="","",IF(AND('wta - h2h'!J90&gt;=coeff!$C$4,(E90*F90-1)&gt;=coeff!$C$12),coeff!$C$3/coeff!$C$11*(E90*F90-1)/(F90-1),0))</f>
        <v/>
      </c>
      <c r="I90" s="6" t="str">
        <f>IF(G90="","",IF(AND('wta - h2h'!J90&gt;=coeff!$C$4,(G90*(1-E90)-1)&gt;=coeff!$C$12),coeff!$C$3/coeff!$C$11*(G90*(1-E90)-1)/(G90-1),0))</f>
        <v/>
      </c>
    </row>
    <row r="91" spans="5:9" x14ac:dyDescent="0.25">
      <c r="E91" s="41" t="str">
        <f>IF(D91="","",IF(ISERROR(HLOOKUP(D91,$P$3:AM91,ROW()-2,FALSE))=FALSE,HLOOKUP(D91,$P$3:AM91,ROW()-2,FALSE),(HLOOKUP(D91-0.5,$P$3:AM91,ROW()-2,FALSE)+HLOOKUP(D91+0.5,$P$3:AM91,ROW()-2,FALSE))/2))</f>
        <v/>
      </c>
      <c r="H91" s="6" t="str">
        <f>IF(F91="","",IF(AND('wta - h2h'!J91&gt;=coeff!$C$4,(E91*F91-1)&gt;=coeff!$C$12),coeff!$C$3/coeff!$C$11*(E91*F91-1)/(F91-1),0))</f>
        <v/>
      </c>
      <c r="I91" s="6" t="str">
        <f>IF(G91="","",IF(AND('wta - h2h'!J91&gt;=coeff!$C$4,(G91*(1-E91)-1)&gt;=coeff!$C$12),coeff!$C$3/coeff!$C$11*(G91*(1-E91)-1)/(G91-1),0))</f>
        <v/>
      </c>
    </row>
    <row r="92" spans="5:9" x14ac:dyDescent="0.25">
      <c r="E92" s="41" t="str">
        <f>IF(D92="","",IF(ISERROR(HLOOKUP(D92,$P$3:AM92,ROW()-2,FALSE))=FALSE,HLOOKUP(D92,$P$3:AM92,ROW()-2,FALSE),(HLOOKUP(D92-0.5,$P$3:AM92,ROW()-2,FALSE)+HLOOKUP(D92+0.5,$P$3:AM92,ROW()-2,FALSE))/2))</f>
        <v/>
      </c>
      <c r="H92" s="6" t="str">
        <f>IF(F92="","",IF(AND('wta - h2h'!J92&gt;=coeff!$C$4,(E92*F92-1)&gt;=coeff!$C$12),coeff!$C$3/coeff!$C$11*(E92*F92-1)/(F92-1),0))</f>
        <v/>
      </c>
      <c r="I92" s="6" t="str">
        <f>IF(G92="","",IF(AND('wta - h2h'!J92&gt;=coeff!$C$4,(G92*(1-E92)-1)&gt;=coeff!$C$12),coeff!$C$3/coeff!$C$11*(G92*(1-E92)-1)/(G92-1),0))</f>
        <v/>
      </c>
    </row>
    <row r="93" spans="5:9" x14ac:dyDescent="0.25">
      <c r="E93" s="41" t="str">
        <f>IF(D93="","",IF(ISERROR(HLOOKUP(D93,$P$3:AM93,ROW()-2,FALSE))=FALSE,HLOOKUP(D93,$P$3:AM93,ROW()-2,FALSE),(HLOOKUP(D93-0.5,$P$3:AM93,ROW()-2,FALSE)+HLOOKUP(D93+0.5,$P$3:AM93,ROW()-2,FALSE))/2))</f>
        <v/>
      </c>
      <c r="H93" s="6" t="str">
        <f>IF(F93="","",IF(AND('wta - h2h'!J93&gt;=coeff!$C$4,(E93*F93-1)&gt;=coeff!$C$12),coeff!$C$3/coeff!$C$11*(E93*F93-1)/(F93-1),0))</f>
        <v/>
      </c>
      <c r="I93" s="6" t="str">
        <f>IF(G93="","",IF(AND('wta - h2h'!J93&gt;=coeff!$C$4,(G93*(1-E93)-1)&gt;=coeff!$C$12),coeff!$C$3/coeff!$C$11*(G93*(1-E93)-1)/(G93-1),0))</f>
        <v/>
      </c>
    </row>
    <row r="94" spans="5:9" x14ac:dyDescent="0.25">
      <c r="E94" s="41" t="str">
        <f>IF(D94="","",IF(ISERROR(HLOOKUP(D94,$P$3:AM94,ROW()-2,FALSE))=FALSE,HLOOKUP(D94,$P$3:AM94,ROW()-2,FALSE),(HLOOKUP(D94-0.5,$P$3:AM94,ROW()-2,FALSE)+HLOOKUP(D94+0.5,$P$3:AM94,ROW()-2,FALSE))/2))</f>
        <v/>
      </c>
      <c r="H94" s="6" t="str">
        <f>IF(F94="","",IF(AND('wta - h2h'!J94&gt;=coeff!$C$4,(E94*F94-1)&gt;=coeff!$C$12),coeff!$C$3/coeff!$C$11*(E94*F94-1)/(F94-1),0))</f>
        <v/>
      </c>
      <c r="I94" s="6" t="str">
        <f>IF(G94="","",IF(AND('wta - h2h'!J94&gt;=coeff!$C$4,(G94*(1-E94)-1)&gt;=coeff!$C$12),coeff!$C$3/coeff!$C$11*(G94*(1-E94)-1)/(G94-1),0))</f>
        <v/>
      </c>
    </row>
    <row r="95" spans="5:9" x14ac:dyDescent="0.25">
      <c r="E95" s="41" t="str">
        <f>IF(D95="","",IF(ISERROR(HLOOKUP(D95,$P$3:AM95,ROW()-2,FALSE))=FALSE,HLOOKUP(D95,$P$3:AM95,ROW()-2,FALSE),(HLOOKUP(D95-0.5,$P$3:AM95,ROW()-2,FALSE)+HLOOKUP(D95+0.5,$P$3:AM95,ROW()-2,FALSE))/2))</f>
        <v/>
      </c>
      <c r="H95" s="6" t="str">
        <f>IF(F95="","",IF(AND('wta - h2h'!J95&gt;=coeff!$C$4,(E95*F95-1)&gt;=coeff!$C$12),coeff!$C$3/coeff!$C$11*(E95*F95-1)/(F95-1),0))</f>
        <v/>
      </c>
      <c r="I95" s="6" t="str">
        <f>IF(G95="","",IF(AND('wta - h2h'!J95&gt;=coeff!$C$4,(G95*(1-E95)-1)&gt;=coeff!$C$12),coeff!$C$3/coeff!$C$11*(G95*(1-E95)-1)/(G95-1),0))</f>
        <v/>
      </c>
    </row>
    <row r="96" spans="5:9" x14ac:dyDescent="0.25">
      <c r="E96" s="41" t="str">
        <f>IF(D96="","",IF(ISERROR(HLOOKUP(D96,$P$3:AM96,ROW()-2,FALSE))=FALSE,HLOOKUP(D96,$P$3:AM96,ROW()-2,FALSE),(HLOOKUP(D96-0.5,$P$3:AM96,ROW()-2,FALSE)+HLOOKUP(D96+0.5,$P$3:AM96,ROW()-2,FALSE))/2))</f>
        <v/>
      </c>
      <c r="H96" s="6" t="str">
        <f>IF(F96="","",IF(AND('wta - h2h'!J96&gt;=coeff!$C$4,(E96*F96-1)&gt;=coeff!$C$12),coeff!$C$3/coeff!$C$11*(E96*F96-1)/(F96-1),0))</f>
        <v/>
      </c>
      <c r="I96" s="6" t="str">
        <f>IF(G96="","",IF(AND('wta - h2h'!J96&gt;=coeff!$C$4,(G96*(1-E96)-1)&gt;=coeff!$C$12),coeff!$C$3/coeff!$C$11*(G96*(1-E96)-1)/(G96-1),0))</f>
        <v/>
      </c>
    </row>
    <row r="97" spans="5:9" x14ac:dyDescent="0.25">
      <c r="E97" s="41" t="str">
        <f>IF(D97="","",IF(ISERROR(HLOOKUP(D97,$P$3:AM97,ROW()-2,FALSE))=FALSE,HLOOKUP(D97,$P$3:AM97,ROW()-2,FALSE),(HLOOKUP(D97-0.5,$P$3:AM97,ROW()-2,FALSE)+HLOOKUP(D97+0.5,$P$3:AM97,ROW()-2,FALSE))/2))</f>
        <v/>
      </c>
      <c r="H97" s="6" t="str">
        <f>IF(F97="","",IF(AND('wta - h2h'!J97&gt;=coeff!$C$4,(E97*F97-1)&gt;=coeff!$C$12),coeff!$C$3/coeff!$C$11*(E97*F97-1)/(F97-1),0))</f>
        <v/>
      </c>
      <c r="I97" s="6" t="str">
        <f>IF(G97="","",IF(AND('wta - h2h'!J97&gt;=coeff!$C$4,(G97*(1-E97)-1)&gt;=coeff!$C$12),coeff!$C$3/coeff!$C$11*(G97*(1-E97)-1)/(G97-1),0))</f>
        <v/>
      </c>
    </row>
    <row r="98" spans="5:9" x14ac:dyDescent="0.25">
      <c r="E98" s="41" t="str">
        <f>IF(D98="","",IF(ISERROR(HLOOKUP(D98,$P$3:AM98,ROW()-2,FALSE))=FALSE,HLOOKUP(D98,$P$3:AM98,ROW()-2,FALSE),(HLOOKUP(D98-0.5,$P$3:AM98,ROW()-2,FALSE)+HLOOKUP(D98+0.5,$P$3:AM98,ROW()-2,FALSE))/2))</f>
        <v/>
      </c>
      <c r="H98" s="6" t="str">
        <f>IF(F98="","",IF(AND('wta - h2h'!J98&gt;=coeff!$C$4,(E98*F98-1)&gt;=coeff!$C$12),coeff!$C$3/coeff!$C$11*(E98*F98-1)/(F98-1),0))</f>
        <v/>
      </c>
      <c r="I98" s="6" t="str">
        <f>IF(G98="","",IF(AND('wta - h2h'!J98&gt;=coeff!$C$4,(G98*(1-E98)-1)&gt;=coeff!$C$12),coeff!$C$3/coeff!$C$11*(G98*(1-E98)-1)/(G98-1),0))</f>
        <v/>
      </c>
    </row>
    <row r="99" spans="5:9" x14ac:dyDescent="0.25">
      <c r="E99" s="41" t="str">
        <f>IF(D99="","",IF(ISERROR(HLOOKUP(D99,$P$3:AM99,ROW()-2,FALSE))=FALSE,HLOOKUP(D99,$P$3:AM99,ROW()-2,FALSE),(HLOOKUP(D99-0.5,$P$3:AM99,ROW()-2,FALSE)+HLOOKUP(D99+0.5,$P$3:AM99,ROW()-2,FALSE))/2))</f>
        <v/>
      </c>
      <c r="H99" s="6" t="str">
        <f>IF(F99="","",IF(AND('wta - h2h'!J99&gt;=coeff!$C$4,(E99*F99-1)&gt;=coeff!$C$12),coeff!$C$3/coeff!$C$11*(E99*F99-1)/(F99-1),0))</f>
        <v/>
      </c>
      <c r="I99" s="6" t="str">
        <f>IF(G99="","",IF(AND('wta - h2h'!J99&gt;=coeff!$C$4,(G99*(1-E99)-1)&gt;=coeff!$C$12),coeff!$C$3/coeff!$C$11*(G99*(1-E99)-1)/(G99-1),0))</f>
        <v/>
      </c>
    </row>
    <row r="100" spans="5:9" x14ac:dyDescent="0.25">
      <c r="E100" s="41" t="str">
        <f>IF(D100="","",IF(ISERROR(HLOOKUP(D100,$P$3:AM100,ROW()-2,FALSE))=FALSE,HLOOKUP(D100,$P$3:AM100,ROW()-2,FALSE),(HLOOKUP(D100-0.5,$P$3:AM100,ROW()-2,FALSE)+HLOOKUP(D100+0.5,$P$3:AM100,ROW()-2,FALSE))/2))</f>
        <v/>
      </c>
      <c r="H100" s="6" t="str">
        <f>IF(F100="","",IF(AND('wta - h2h'!J100&gt;=coeff!$C$4,(E100*F100-1)&gt;=coeff!$C$12),coeff!$C$3/coeff!$C$11*(E100*F100-1)/(F100-1),0))</f>
        <v/>
      </c>
      <c r="I100" s="6" t="str">
        <f>IF(G100="","",IF(AND('wta - h2h'!J100&gt;=coeff!$C$4,(G100*(1-E100)-1)&gt;=coeff!$C$12),coeff!$C$3/coeff!$C$11*(G100*(1-E100)-1)/(G100-1),0))</f>
        <v/>
      </c>
    </row>
    <row r="101" spans="5:9" x14ac:dyDescent="0.25">
      <c r="E101" s="41" t="str">
        <f>IF(D101="","",IF(ISERROR(HLOOKUP(D101,$P$3:AM101,ROW()-2,FALSE))=FALSE,HLOOKUP(D101,$P$3:AM101,ROW()-2,FALSE),(HLOOKUP(D101-0.5,$P$3:AM101,ROW()-2,FALSE)+HLOOKUP(D101+0.5,$P$3:AM101,ROW()-2,FALSE))/2))</f>
        <v/>
      </c>
      <c r="H101" s="6" t="str">
        <f>IF(F101="","",IF(AND('wta - h2h'!J101&gt;=coeff!$C$4,(E101*F101-1)&gt;=coeff!$C$12),coeff!$C$3/coeff!$C$11*(E101*F101-1)/(F101-1),0))</f>
        <v/>
      </c>
      <c r="I101" s="6" t="str">
        <f>IF(G101="","",IF(AND('wta - h2h'!J101&gt;=coeff!$C$4,(G101*(1-E101)-1)&gt;=coeff!$C$12),coeff!$C$3/coeff!$C$11*(G101*(1-E101)-1)/(G101-1),0))</f>
        <v/>
      </c>
    </row>
    <row r="102" spans="5:9" x14ac:dyDescent="0.25">
      <c r="E102" s="41" t="str">
        <f>IF(D102="","",IF(ISERROR(HLOOKUP(D102,$P$3:AM102,ROW()-2,FALSE))=FALSE,HLOOKUP(D102,$P$3:AM102,ROW()-2,FALSE),(HLOOKUP(D102-0.5,$P$3:AM102,ROW()-2,FALSE)+HLOOKUP(D102+0.5,$P$3:AM102,ROW()-2,FALSE))/2))</f>
        <v/>
      </c>
      <c r="H102" s="6" t="str">
        <f>IF(F102="","",IF(AND('wta - h2h'!J102&gt;=coeff!$C$4,(E102*F102-1)&gt;=coeff!$C$12),coeff!$C$3/coeff!$C$11*(E102*F102-1)/(F102-1),0))</f>
        <v/>
      </c>
      <c r="I102" s="6" t="str">
        <f>IF(G102="","",IF(AND('wta - h2h'!J102&gt;=coeff!$C$4,(G102*(1-E102)-1)&gt;=coeff!$C$12),coeff!$C$3/coeff!$C$11*(G102*(1-E102)-1)/(G102-1),0))</f>
        <v/>
      </c>
    </row>
    <row r="103" spans="5:9" x14ac:dyDescent="0.25">
      <c r="E103" s="41" t="str">
        <f>IF(D103="","",IF(ISERROR(HLOOKUP(D103,$P$3:AM103,ROW()-2,FALSE))=FALSE,HLOOKUP(D103,$P$3:AM103,ROW()-2,FALSE),(HLOOKUP(D103-0.5,$P$3:AM103,ROW()-2,FALSE)+HLOOKUP(D103+0.5,$P$3:AM103,ROW()-2,FALSE))/2))</f>
        <v/>
      </c>
      <c r="H103" s="6" t="str">
        <f>IF(F103="","",IF(AND('wta - h2h'!J103&gt;=coeff!$C$4,(E103*F103-1)&gt;=coeff!$C$12),coeff!$C$3/coeff!$C$11*(E103*F103-1)/(F103-1),0))</f>
        <v/>
      </c>
      <c r="I103" s="6" t="str">
        <f>IF(G103="","",IF(AND('wta - h2h'!J103&gt;=coeff!$C$4,(G103*(1-E103)-1)&gt;=coeff!$C$12),coeff!$C$3/coeff!$C$11*(G103*(1-E103)-1)/(G103-1),0))</f>
        <v/>
      </c>
    </row>
    <row r="104" spans="5:9" x14ac:dyDescent="0.25">
      <c r="E104" s="41" t="str">
        <f>IF(D104="","",IF(ISERROR(HLOOKUP(D104,$P$3:AM104,ROW()-2,FALSE))=FALSE,HLOOKUP(D104,$P$3:AM104,ROW()-2,FALSE),(HLOOKUP(D104-0.5,$P$3:AM104,ROW()-2,FALSE)+HLOOKUP(D104+0.5,$P$3:AM104,ROW()-2,FALSE))/2))</f>
        <v/>
      </c>
      <c r="H104" s="6" t="str">
        <f>IF(F104="","",IF(AND('wta - h2h'!J104&gt;=coeff!$C$4,(E104*F104-1)&gt;=coeff!$C$12),coeff!$C$3/coeff!$C$11*(E104*F104-1)/(F104-1),0))</f>
        <v/>
      </c>
      <c r="I104" s="6" t="str">
        <f>IF(G104="","",IF(AND('wta - h2h'!J104&gt;=coeff!$C$4,(G104*(1-E104)-1)&gt;=coeff!$C$12),coeff!$C$3/coeff!$C$11*(G104*(1-E104)-1)/(G104-1),0))</f>
        <v/>
      </c>
    </row>
    <row r="105" spans="5:9" x14ac:dyDescent="0.25">
      <c r="E105" s="41" t="str">
        <f>IF(D105="","",IF(ISERROR(HLOOKUP(D105,$P$3:AM105,ROW()-2,FALSE))=FALSE,HLOOKUP(D105,$P$3:AM105,ROW()-2,FALSE),(HLOOKUP(D105-0.5,$P$3:AM105,ROW()-2,FALSE)+HLOOKUP(D105+0.5,$P$3:AM105,ROW()-2,FALSE))/2))</f>
        <v/>
      </c>
      <c r="H105" s="6" t="str">
        <f>IF(F105="","",IF(AND('wta - h2h'!J105&gt;=coeff!$C$4,(E105*F105-1)&gt;=coeff!$C$12),coeff!$C$3/coeff!$C$11*(E105*F105-1)/(F105-1),0))</f>
        <v/>
      </c>
      <c r="I105" s="6" t="str">
        <f>IF(G105="","",IF(AND('wta - h2h'!J105&gt;=coeff!$C$4,(G105*(1-E105)-1)&gt;=coeff!$C$12),coeff!$C$3/coeff!$C$11*(G105*(1-E105)-1)/(G105-1),0))</f>
        <v/>
      </c>
    </row>
    <row r="106" spans="5:9" x14ac:dyDescent="0.25">
      <c r="E106" s="41" t="str">
        <f>IF(D106="","",IF(ISERROR(HLOOKUP(D106,$P$3:AM106,ROW()-2,FALSE))=FALSE,HLOOKUP(D106,$P$3:AM106,ROW()-2,FALSE),(HLOOKUP(D106-0.5,$P$3:AM106,ROW()-2,FALSE)+HLOOKUP(D106+0.5,$P$3:AM106,ROW()-2,FALSE))/2))</f>
        <v/>
      </c>
      <c r="H106" s="6" t="str">
        <f>IF(F106="","",IF(AND('wta - h2h'!J106&gt;=coeff!$C$4,(E106*F106-1)&gt;=coeff!$C$12),coeff!$C$3/coeff!$C$11*(E106*F106-1)/(F106-1),0))</f>
        <v/>
      </c>
      <c r="I106" s="6" t="str">
        <f>IF(G106="","",IF(AND('wta - h2h'!J106&gt;=coeff!$C$4,(G106*(1-E106)-1)&gt;=coeff!$C$12),coeff!$C$3/coeff!$C$11*(G106*(1-E106)-1)/(G106-1),0))</f>
        <v/>
      </c>
    </row>
    <row r="107" spans="5:9" x14ac:dyDescent="0.25">
      <c r="E107" s="41" t="str">
        <f>IF(D107="","",IF(ISERROR(HLOOKUP(D107,$P$3:AM107,ROW()-2,FALSE))=FALSE,HLOOKUP(D107,$P$3:AM107,ROW()-2,FALSE),(HLOOKUP(D107-0.5,$P$3:AM107,ROW()-2,FALSE)+HLOOKUP(D107+0.5,$P$3:AM107,ROW()-2,FALSE))/2))</f>
        <v/>
      </c>
      <c r="H107" s="6" t="str">
        <f>IF(F107="","",IF(AND('wta - h2h'!J107&gt;=coeff!$C$4,(E107*F107-1)&gt;=coeff!$C$12),coeff!$C$3/coeff!$C$11*(E107*F107-1)/(F107-1),0))</f>
        <v/>
      </c>
      <c r="I107" s="6" t="str">
        <f>IF(G107="","",IF(AND('wta - h2h'!J107&gt;=coeff!$C$4,(G107*(1-E107)-1)&gt;=coeff!$C$12),coeff!$C$3/coeff!$C$11*(G107*(1-E107)-1)/(G107-1),0))</f>
        <v/>
      </c>
    </row>
    <row r="108" spans="5:9" x14ac:dyDescent="0.25">
      <c r="E108" s="41" t="str">
        <f>IF(D108="","",IF(ISERROR(HLOOKUP(D108,$P$3:AM108,ROW()-2,FALSE))=FALSE,HLOOKUP(D108,$P$3:AM108,ROW()-2,FALSE),(HLOOKUP(D108-0.5,$P$3:AM108,ROW()-2,FALSE)+HLOOKUP(D108+0.5,$P$3:AM108,ROW()-2,FALSE))/2))</f>
        <v/>
      </c>
      <c r="H108" s="6" t="str">
        <f>IF(F108="","",IF(AND('wta - h2h'!J108&gt;=coeff!$C$4,(E108*F108-1)&gt;=coeff!$C$12),coeff!$C$3/coeff!$C$11*(E108*F108-1)/(F108-1),0))</f>
        <v/>
      </c>
      <c r="I108" s="6" t="str">
        <f>IF(G108="","",IF(AND('wta - h2h'!J108&gt;=coeff!$C$4,(G108*(1-E108)-1)&gt;=coeff!$C$12),coeff!$C$3/coeff!$C$11*(G108*(1-E108)-1)/(G108-1),0))</f>
        <v/>
      </c>
    </row>
    <row r="109" spans="5:9" x14ac:dyDescent="0.25">
      <c r="E109" s="41" t="str">
        <f>IF(D109="","",IF(ISERROR(HLOOKUP(D109,$P$3:AM109,ROW()-2,FALSE))=FALSE,HLOOKUP(D109,$P$3:AM109,ROW()-2,FALSE),(HLOOKUP(D109-0.5,$P$3:AM109,ROW()-2,FALSE)+HLOOKUP(D109+0.5,$P$3:AM109,ROW()-2,FALSE))/2))</f>
        <v/>
      </c>
      <c r="H109" s="6" t="str">
        <f>IF(F109="","",IF(AND('wta - h2h'!J109&gt;=coeff!$C$4,(E109*F109-1)&gt;=coeff!$C$12),coeff!$C$3/coeff!$C$11*(E109*F109-1)/(F109-1),0))</f>
        <v/>
      </c>
      <c r="I109" s="6" t="str">
        <f>IF(G109="","",IF(AND('wta - h2h'!J109&gt;=coeff!$C$4,(G109*(1-E109)-1)&gt;=coeff!$C$12),coeff!$C$3/coeff!$C$11*(G109*(1-E109)-1)/(G109-1),0))</f>
        <v/>
      </c>
    </row>
    <row r="110" spans="5:9" x14ac:dyDescent="0.25">
      <c r="E110" s="41" t="str">
        <f>IF(D110="","",IF(ISERROR(HLOOKUP(D110,$P$3:AM110,ROW()-2,FALSE))=FALSE,HLOOKUP(D110,$P$3:AM110,ROW()-2,FALSE),(HLOOKUP(D110-0.5,$P$3:AM110,ROW()-2,FALSE)+HLOOKUP(D110+0.5,$P$3:AM110,ROW()-2,FALSE))/2))</f>
        <v/>
      </c>
      <c r="H110" s="6" t="str">
        <f>IF(F110="","",IF(AND('wta - h2h'!J110&gt;=coeff!$C$4,(E110*F110-1)&gt;=coeff!$C$12),coeff!$C$3/coeff!$C$11*(E110*F110-1)/(F110-1),0))</f>
        <v/>
      </c>
      <c r="I110" s="6" t="str">
        <f>IF(G110="","",IF(AND('wta - h2h'!J110&gt;=coeff!$C$4,(G110*(1-E110)-1)&gt;=coeff!$C$12),coeff!$C$3/coeff!$C$11*(G110*(1-E110)-1)/(G110-1),0))</f>
        <v/>
      </c>
    </row>
    <row r="111" spans="5:9" x14ac:dyDescent="0.25">
      <c r="E111" s="41" t="str">
        <f>IF(D111="","",IF(ISERROR(HLOOKUP(D111,$P$3:AM111,ROW()-2,FALSE))=FALSE,HLOOKUP(D111,$P$3:AM111,ROW()-2,FALSE),(HLOOKUP(D111-0.5,$P$3:AM111,ROW()-2,FALSE)+HLOOKUP(D111+0.5,$P$3:AM111,ROW()-2,FALSE))/2))</f>
        <v/>
      </c>
      <c r="H111" s="6" t="str">
        <f>IF(F111="","",IF(AND('wta - h2h'!J111&gt;=coeff!$C$4,(E111*F111-1)&gt;=coeff!$C$12),coeff!$C$3/coeff!$C$11*(E111*F111-1)/(F111-1),0))</f>
        <v/>
      </c>
      <c r="I111" s="6" t="str">
        <f>IF(G111="","",IF(AND('wta - h2h'!J111&gt;=coeff!$C$4,(G111*(1-E111)-1)&gt;=coeff!$C$12),coeff!$C$3/coeff!$C$11*(G111*(1-E111)-1)/(G111-1),0))</f>
        <v/>
      </c>
    </row>
    <row r="112" spans="5:9" x14ac:dyDescent="0.25">
      <c r="E112" s="41" t="str">
        <f>IF(D112="","",IF(ISERROR(HLOOKUP(D112,$P$3:AM112,ROW()-2,FALSE))=FALSE,HLOOKUP(D112,$P$3:AM112,ROW()-2,FALSE),(HLOOKUP(D112-0.5,$P$3:AM112,ROW()-2,FALSE)+HLOOKUP(D112+0.5,$P$3:AM112,ROW()-2,FALSE))/2))</f>
        <v/>
      </c>
      <c r="H112" s="6" t="str">
        <f>IF(F112="","",IF(AND('wta - h2h'!J112&gt;=coeff!$C$4,(E112*F112-1)&gt;=coeff!$C$12),coeff!$C$3/coeff!$C$11*(E112*F112-1)/(F112-1),0))</f>
        <v/>
      </c>
      <c r="I112" s="6" t="str">
        <f>IF(G112="","",IF(AND('wta - h2h'!J112&gt;=coeff!$C$4,(G112*(1-E112)-1)&gt;=coeff!$C$12),coeff!$C$3/coeff!$C$11*(G112*(1-E112)-1)/(G112-1),0))</f>
        <v/>
      </c>
    </row>
    <row r="113" spans="5:9" x14ac:dyDescent="0.25">
      <c r="E113" s="41" t="str">
        <f>IF(D113="","",IF(ISERROR(HLOOKUP(D113,$P$3:AM113,ROW()-2,FALSE))=FALSE,HLOOKUP(D113,$P$3:AM113,ROW()-2,FALSE),(HLOOKUP(D113-0.5,$P$3:AM113,ROW()-2,FALSE)+HLOOKUP(D113+0.5,$P$3:AM113,ROW()-2,FALSE))/2))</f>
        <v/>
      </c>
      <c r="H113" s="6" t="str">
        <f>IF(F113="","",IF(AND('wta - h2h'!J113&gt;=coeff!$C$4,(E113*F113-1)&gt;=coeff!$C$12),coeff!$C$3/coeff!$C$11*(E113*F113-1)/(F113-1),0))</f>
        <v/>
      </c>
      <c r="I113" s="6" t="str">
        <f>IF(G113="","",IF(AND('wta - h2h'!J113&gt;=coeff!$C$4,(G113*(1-E113)-1)&gt;=coeff!$C$12),coeff!$C$3/coeff!$C$11*(G113*(1-E113)-1)/(G113-1),0))</f>
        <v/>
      </c>
    </row>
    <row r="114" spans="5:9" x14ac:dyDescent="0.25">
      <c r="E114" s="41" t="str">
        <f>IF(D114="","",IF(ISERROR(HLOOKUP(D114,$P$3:AM114,ROW()-2,FALSE))=FALSE,HLOOKUP(D114,$P$3:AM114,ROW()-2,FALSE),(HLOOKUP(D114-0.5,$P$3:AM114,ROW()-2,FALSE)+HLOOKUP(D114+0.5,$P$3:AM114,ROW()-2,FALSE))/2))</f>
        <v/>
      </c>
      <c r="H114" s="6" t="str">
        <f>IF(F114="","",IF(AND('wta - h2h'!J114&gt;=coeff!$C$4,(E114*F114-1)&gt;=coeff!$C$12),coeff!$C$3/coeff!$C$11*(E114*F114-1)/(F114-1),0))</f>
        <v/>
      </c>
      <c r="I114" s="6" t="str">
        <f>IF(G114="","",IF(AND('wta - h2h'!J114&gt;=coeff!$C$4,(G114*(1-E114)-1)&gt;=coeff!$C$12),coeff!$C$3/coeff!$C$11*(G114*(1-E114)-1)/(G114-1),0))</f>
        <v/>
      </c>
    </row>
    <row r="115" spans="5:9" x14ac:dyDescent="0.25">
      <c r="E115" s="41" t="str">
        <f>IF(D115="","",IF(ISERROR(HLOOKUP(D115,$P$3:AM115,ROW()-2,FALSE))=FALSE,HLOOKUP(D115,$P$3:AM115,ROW()-2,FALSE),(HLOOKUP(D115-0.5,$P$3:AM115,ROW()-2,FALSE)+HLOOKUP(D115+0.5,$P$3:AM115,ROW()-2,FALSE))/2))</f>
        <v/>
      </c>
      <c r="H115" s="6" t="str">
        <f>IF(F115="","",IF(AND('wta - h2h'!J115&gt;=coeff!$C$4,(E115*F115-1)&gt;=coeff!$C$12),coeff!$C$3/coeff!$C$11*(E115*F115-1)/(F115-1),0))</f>
        <v/>
      </c>
      <c r="I115" s="6" t="str">
        <f>IF(G115="","",IF(AND('wta - h2h'!J115&gt;=coeff!$C$4,(G115*(1-E115)-1)&gt;=coeff!$C$12),coeff!$C$3/coeff!$C$11*(G115*(1-E115)-1)/(G115-1),0))</f>
        <v/>
      </c>
    </row>
    <row r="116" spans="5:9" x14ac:dyDescent="0.25">
      <c r="E116" s="41" t="str">
        <f>IF(D116="","",IF(ISERROR(HLOOKUP(D116,$P$3:AM116,ROW()-2,FALSE))=FALSE,HLOOKUP(D116,$P$3:AM116,ROW()-2,FALSE),(HLOOKUP(D116-0.5,$P$3:AM116,ROW()-2,FALSE)+HLOOKUP(D116+0.5,$P$3:AM116,ROW()-2,FALSE))/2))</f>
        <v/>
      </c>
      <c r="H116" s="6" t="str">
        <f>IF(F116="","",IF(AND('wta - h2h'!J116&gt;=coeff!$C$4,(E116*F116-1)&gt;=coeff!$C$12),coeff!$C$3/coeff!$C$11*(E116*F116-1)/(F116-1),0))</f>
        <v/>
      </c>
      <c r="I116" s="6" t="str">
        <f>IF(G116="","",IF(AND('wta - h2h'!J116&gt;=coeff!$C$4,(G116*(1-E116)-1)&gt;=coeff!$C$12),coeff!$C$3/coeff!$C$11*(G116*(1-E116)-1)/(G116-1),0))</f>
        <v/>
      </c>
    </row>
    <row r="117" spans="5:9" x14ac:dyDescent="0.25">
      <c r="E117" s="41" t="str">
        <f>IF(D117="","",IF(ISERROR(HLOOKUP(D117,$P$3:AM117,ROW()-2,FALSE))=FALSE,HLOOKUP(D117,$P$3:AM117,ROW()-2,FALSE),(HLOOKUP(D117-0.5,$P$3:AM117,ROW()-2,FALSE)+HLOOKUP(D117+0.5,$P$3:AM117,ROW()-2,FALSE))/2))</f>
        <v/>
      </c>
      <c r="H117" s="6" t="str">
        <f>IF(F117="","",IF(AND('wta - h2h'!J117&gt;=coeff!$C$4,(E117*F117-1)&gt;=coeff!$C$12),coeff!$C$3/coeff!$C$11*(E117*F117-1)/(F117-1),0))</f>
        <v/>
      </c>
      <c r="I117" s="6" t="str">
        <f>IF(G117="","",IF(AND('wta - h2h'!J117&gt;=coeff!$C$4,(G117*(1-E117)-1)&gt;=coeff!$C$12),coeff!$C$3/coeff!$C$11*(G117*(1-E117)-1)/(G117-1),0))</f>
        <v/>
      </c>
    </row>
    <row r="118" spans="5:9" x14ac:dyDescent="0.25">
      <c r="E118" s="41" t="str">
        <f>IF(D118="","",IF(ISERROR(HLOOKUP(D118,$P$3:AM118,ROW()-2,FALSE))=FALSE,HLOOKUP(D118,$P$3:AM118,ROW()-2,FALSE),(HLOOKUP(D118-0.5,$P$3:AM118,ROW()-2,FALSE)+HLOOKUP(D118+0.5,$P$3:AM118,ROW()-2,FALSE))/2))</f>
        <v/>
      </c>
      <c r="H118" s="6" t="str">
        <f>IF(F118="","",IF(AND('wta - h2h'!J118&gt;=coeff!$C$4,(E118*F118-1)&gt;=coeff!$C$12),coeff!$C$3/coeff!$C$11*(E118*F118-1)/(F118-1),0))</f>
        <v/>
      </c>
      <c r="I118" s="6" t="str">
        <f>IF(G118="","",IF(AND('wta - h2h'!J118&gt;=coeff!$C$4,(G118*(1-E118)-1)&gt;=coeff!$C$12),coeff!$C$3/coeff!$C$11*(G118*(1-E118)-1)/(G118-1),0))</f>
        <v/>
      </c>
    </row>
    <row r="119" spans="5:9" x14ac:dyDescent="0.25">
      <c r="E119" s="41" t="str">
        <f>IF(D119="","",IF(ISERROR(HLOOKUP(D119,$P$3:AM119,ROW()-2,FALSE))=FALSE,HLOOKUP(D119,$P$3:AM119,ROW()-2,FALSE),(HLOOKUP(D119-0.5,$P$3:AM119,ROW()-2,FALSE)+HLOOKUP(D119+0.5,$P$3:AM119,ROW()-2,FALSE))/2))</f>
        <v/>
      </c>
      <c r="H119" s="6" t="str">
        <f>IF(F119="","",IF(AND('wta - h2h'!J119&gt;=coeff!$C$4,(E119*F119-1)&gt;=coeff!$C$12),coeff!$C$3/coeff!$C$11*(E119*F119-1)/(F119-1),0))</f>
        <v/>
      </c>
      <c r="I119" s="6" t="str">
        <f>IF(G119="","",IF(AND('wta - h2h'!J119&gt;=coeff!$C$4,(G119*(1-E119)-1)&gt;=coeff!$C$12),coeff!$C$3/coeff!$C$11*(G119*(1-E119)-1)/(G119-1),0))</f>
        <v/>
      </c>
    </row>
    <row r="120" spans="5:9" x14ac:dyDescent="0.25">
      <c r="E120" s="41" t="str">
        <f>IF(D120="","",IF(ISERROR(HLOOKUP(D120,$P$3:AM120,ROW()-2,FALSE))=FALSE,HLOOKUP(D120,$P$3:AM120,ROW()-2,FALSE),(HLOOKUP(D120-0.5,$P$3:AM120,ROW()-2,FALSE)+HLOOKUP(D120+0.5,$P$3:AM120,ROW()-2,FALSE))/2))</f>
        <v/>
      </c>
      <c r="H120" s="6" t="str">
        <f>IF(F120="","",IF(AND('wta - h2h'!J120&gt;=coeff!$C$4,(E120*F120-1)&gt;=coeff!$C$12),coeff!$C$3/coeff!$C$11*(E120*F120-1)/(F120-1),0))</f>
        <v/>
      </c>
      <c r="I120" s="6" t="str">
        <f>IF(G120="","",IF(AND('wta - h2h'!J120&gt;=coeff!$C$4,(G120*(1-E120)-1)&gt;=coeff!$C$12),coeff!$C$3/coeff!$C$11*(G120*(1-E120)-1)/(G120-1),0))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I120"/>
  <sheetViews>
    <sheetView workbookViewId="0">
      <selection activeCell="A4" sqref="A4"/>
    </sheetView>
  </sheetViews>
  <sheetFormatPr defaultRowHeight="15" x14ac:dyDescent="0.25"/>
  <cols>
    <col min="1" max="1" width="37.28515625" bestFit="1" customWidth="1"/>
    <col min="2" max="2" width="22.28515625" bestFit="1" customWidth="1"/>
    <col min="3" max="3" width="18.7109375" bestFit="1" customWidth="1"/>
    <col min="4" max="5" width="9.28515625" bestFit="1" customWidth="1"/>
    <col min="6" max="7" width="9.7109375" bestFit="1" customWidth="1"/>
    <col min="8" max="9" width="11.42578125" style="6" bestFit="1" customWidth="1"/>
  </cols>
  <sheetData>
    <row r="3" spans="1:9" s="4" customFormat="1" x14ac:dyDescent="0.25">
      <c r="A3" s="4" t="s">
        <v>4</v>
      </c>
      <c r="B3" s="4" t="s">
        <v>5</v>
      </c>
      <c r="C3" s="4" t="s">
        <v>6</v>
      </c>
      <c r="D3" s="4" t="s">
        <v>20</v>
      </c>
      <c r="E3" s="4" t="s">
        <v>21</v>
      </c>
      <c r="F3" s="4" t="s">
        <v>22</v>
      </c>
      <c r="G3" s="4" t="s">
        <v>23</v>
      </c>
      <c r="H3" s="5" t="s">
        <v>24</v>
      </c>
      <c r="I3" s="5" t="s">
        <v>25</v>
      </c>
    </row>
    <row r="4" spans="1:9" x14ac:dyDescent="0.25">
      <c r="H4" s="6" t="str">
        <f>IF(F4="","",IF(AND('wta - h2h'!J4&gt;=coeff!$C$4,(D4*F4-1)&gt;=coeff!$C$16),coeff!$C$3/coeff!$C$15*(D4*F4-1)/(F4-1),0))</f>
        <v/>
      </c>
      <c r="I4" s="6" t="str">
        <f>IF(G4="","",IF(AND('wta - h2h'!J4&gt;=coeff!$C$4,(E4*G4-1)&gt;=coeff!$C$16),coeff!$C$3/coeff!$C$15*(E4*G4-1)/(G4-1),0))</f>
        <v/>
      </c>
    </row>
    <row r="5" spans="1:9" x14ac:dyDescent="0.25">
      <c r="H5" s="6" t="str">
        <f>IF(F5="","",IF(AND('wta - h2h'!J5&gt;=coeff!$C$4,(D5*F5-1)&gt;=coeff!$C$16),coeff!$C$3/coeff!$C$15*(D5*F5-1)/(F5-1),0))</f>
        <v/>
      </c>
      <c r="I5" s="6" t="str">
        <f>IF(G5="","",IF(AND('wta - h2h'!J5&gt;=coeff!$C$4,(E5*G5-1)&gt;=coeff!$C$16),coeff!$C$3/coeff!$C$15*(E5*G5-1)/(G5-1),0))</f>
        <v/>
      </c>
    </row>
    <row r="6" spans="1:9" x14ac:dyDescent="0.25">
      <c r="H6" s="6" t="str">
        <f>IF(F6="","",IF(AND('wta - h2h'!J6&gt;=coeff!$C$4,(D6*F6-1)&gt;=coeff!$C$16),coeff!$C$3/coeff!$C$15*(D6*F6-1)/(F6-1),0))</f>
        <v/>
      </c>
      <c r="I6" s="6" t="str">
        <f>IF(G6="","",IF(AND('wta - h2h'!J6&gt;=coeff!$C$4,(E6*G6-1)&gt;=coeff!$C$16),coeff!$C$3/coeff!$C$15*(E6*G6-1)/(G6-1),0))</f>
        <v/>
      </c>
    </row>
    <row r="7" spans="1:9" x14ac:dyDescent="0.25">
      <c r="H7" s="6" t="str">
        <f>IF(F7="","",IF(AND('wta - h2h'!J7&gt;=coeff!$C$4,(D7*F7-1)&gt;=coeff!$C$16),coeff!$C$3/coeff!$C$15*(D7*F7-1)/(F7-1),0))</f>
        <v/>
      </c>
      <c r="I7" s="6" t="str">
        <f>IF(G7="","",IF(AND('wta - h2h'!J7&gt;=coeff!$C$4,(E7*G7-1)&gt;=coeff!$C$16),coeff!$C$3/coeff!$C$15*(E7*G7-1)/(G7-1),0))</f>
        <v/>
      </c>
    </row>
    <row r="8" spans="1:9" x14ac:dyDescent="0.25">
      <c r="H8" s="6" t="str">
        <f>IF(F8="","",IF(AND('wta - h2h'!J8&gt;=coeff!$C$4,(D8*F8-1)&gt;=coeff!$C$16),coeff!$C$3/coeff!$C$15*(D8*F8-1)/(F8-1),0))</f>
        <v/>
      </c>
      <c r="I8" s="6" t="str">
        <f>IF(G8="","",IF(AND('wta - h2h'!J8&gt;=coeff!$C$4,(E8*G8-1)&gt;=coeff!$C$16),coeff!$C$3/coeff!$C$15*(E8*G8-1)/(G8-1),0))</f>
        <v/>
      </c>
    </row>
    <row r="9" spans="1:9" x14ac:dyDescent="0.25">
      <c r="H9" s="6" t="str">
        <f>IF(F9="","",IF(AND('wta - h2h'!J9&gt;=coeff!$C$4,(D9*F9-1)&gt;=coeff!$C$16),coeff!$C$3/coeff!$C$15*(D9*F9-1)/(F9-1),0))</f>
        <v/>
      </c>
      <c r="I9" s="6" t="str">
        <f>IF(G9="","",IF(AND('wta - h2h'!J9&gt;=coeff!$C$4,(E9*G9-1)&gt;=coeff!$C$16),coeff!$C$3/coeff!$C$15*(E9*G9-1)/(G9-1),0))</f>
        <v/>
      </c>
    </row>
    <row r="10" spans="1:9" x14ac:dyDescent="0.25">
      <c r="H10" s="6" t="str">
        <f>IF(F10="","",IF(AND('wta - h2h'!J10&gt;=coeff!$C$4,(D10*F10-1)&gt;=coeff!$C$16),coeff!$C$3/coeff!$C$15*(D10*F10-1)/(F10-1),0))</f>
        <v/>
      </c>
      <c r="I10" s="6" t="str">
        <f>IF(G10="","",IF(AND('wta - h2h'!J10&gt;=coeff!$C$4,(E10*G10-1)&gt;=coeff!$C$16),coeff!$C$3/coeff!$C$15*(E10*G10-1)/(G10-1),0))</f>
        <v/>
      </c>
    </row>
    <row r="11" spans="1:9" x14ac:dyDescent="0.25">
      <c r="H11" s="6" t="str">
        <f>IF(F11="","",IF(AND('wta - h2h'!J11&gt;=coeff!$C$4,(D11*F11-1)&gt;=coeff!$C$16),coeff!$C$3/coeff!$C$15*(D11*F11-1)/(F11-1),0))</f>
        <v/>
      </c>
      <c r="I11" s="6" t="str">
        <f>IF(G11="","",IF(AND('wta - h2h'!J11&gt;=coeff!$C$4,(E11*G11-1)&gt;=coeff!$C$16),coeff!$C$3/coeff!$C$15*(E11*G11-1)/(G11-1),0))</f>
        <v/>
      </c>
    </row>
    <row r="12" spans="1:9" x14ac:dyDescent="0.25">
      <c r="H12" s="6" t="str">
        <f>IF(F12="","",IF(AND('wta - h2h'!J12&gt;=coeff!$C$4,(D12*F12-1)&gt;=coeff!$C$16),coeff!$C$3/coeff!$C$15*(D12*F12-1)/(F12-1),0))</f>
        <v/>
      </c>
      <c r="I12" s="6" t="str">
        <f>IF(G12="","",IF(AND('wta - h2h'!J12&gt;=coeff!$C$4,(E12*G12-1)&gt;=coeff!$C$16),coeff!$C$3/coeff!$C$15*(E12*G12-1)/(G12-1),0))</f>
        <v/>
      </c>
    </row>
    <row r="13" spans="1:9" x14ac:dyDescent="0.25">
      <c r="H13" s="6" t="str">
        <f>IF(F13="","",IF(AND('wta - h2h'!J13&gt;=coeff!$C$4,(D13*F13-1)&gt;=coeff!$C$16),coeff!$C$3/coeff!$C$15*(D13*F13-1)/(F13-1),0))</f>
        <v/>
      </c>
      <c r="I13" s="6" t="str">
        <f>IF(G13="","",IF(AND('wta - h2h'!J13&gt;=coeff!$C$4,(E13*G13-1)&gt;=coeff!$C$16),coeff!$C$3/coeff!$C$15*(E13*G13-1)/(G13-1),0))</f>
        <v/>
      </c>
    </row>
    <row r="14" spans="1:9" x14ac:dyDescent="0.25">
      <c r="H14" s="6" t="str">
        <f>IF(F14="","",IF(AND('wta - h2h'!J14&gt;=coeff!$C$4,(D14*F14-1)&gt;=coeff!$C$16),coeff!$C$3/coeff!$C$15*(D14*F14-1)/(F14-1),0))</f>
        <v/>
      </c>
      <c r="I14" s="6" t="str">
        <f>IF(G14="","",IF(AND('wta - h2h'!J14&gt;=coeff!$C$4,(E14*G14-1)&gt;=coeff!$C$16),coeff!$C$3/coeff!$C$15*(E14*G14-1)/(G14-1),0))</f>
        <v/>
      </c>
    </row>
    <row r="15" spans="1:9" x14ac:dyDescent="0.25">
      <c r="H15" s="6" t="str">
        <f>IF(F15="","",IF(AND('wta - h2h'!J15&gt;=coeff!$C$4,(D15*F15-1)&gt;=coeff!$C$16),coeff!$C$3/coeff!$C$15*(D15*F15-1)/(F15-1),0))</f>
        <v/>
      </c>
      <c r="I15" s="6" t="str">
        <f>IF(G15="","",IF(AND('wta - h2h'!J15&gt;=coeff!$C$4,(E15*G15-1)&gt;=coeff!$C$16),coeff!$C$3/coeff!$C$15*(E15*G15-1)/(G15-1),0))</f>
        <v/>
      </c>
    </row>
    <row r="16" spans="1:9" x14ac:dyDescent="0.25">
      <c r="H16" s="6" t="str">
        <f>IF(F16="","",IF(AND('wta - h2h'!J16&gt;=coeff!$C$4,(D16*F16-1)&gt;=coeff!$C$16),coeff!$C$3/coeff!$C$15*(D16*F16-1)/(F16-1),0))</f>
        <v/>
      </c>
      <c r="I16" s="6" t="str">
        <f>IF(G16="","",IF(AND('wta - h2h'!J16&gt;=coeff!$C$4,(E16*G16-1)&gt;=coeff!$C$16),coeff!$C$3/coeff!$C$15*(E16*G16-1)/(G16-1),0))</f>
        <v/>
      </c>
    </row>
    <row r="17" spans="8:9" x14ac:dyDescent="0.25">
      <c r="H17" s="6" t="str">
        <f>IF(F17="","",IF(AND('wta - h2h'!J17&gt;=coeff!$C$4,(D17*F17-1)&gt;=coeff!$C$16),coeff!$C$3/coeff!$C$15*(D17*F17-1)/(F17-1),0))</f>
        <v/>
      </c>
      <c r="I17" s="6" t="str">
        <f>IF(G17="","",IF(AND('wta - h2h'!J17&gt;=coeff!$C$4,(E17*G17-1)&gt;=coeff!$C$16),coeff!$C$3/coeff!$C$15*(E17*G17-1)/(G17-1),0))</f>
        <v/>
      </c>
    </row>
    <row r="18" spans="8:9" x14ac:dyDescent="0.25">
      <c r="H18" s="6" t="str">
        <f>IF(F18="","",IF(AND('wta - h2h'!J18&gt;=coeff!$C$4,(D18*F18-1)&gt;=coeff!$C$16),coeff!$C$3/coeff!$C$15*(D18*F18-1)/(F18-1),0))</f>
        <v/>
      </c>
      <c r="I18" s="6" t="str">
        <f>IF(G18="","",IF(AND('wta - h2h'!J18&gt;=coeff!$C$4,(E18*G18-1)&gt;=coeff!$C$16),coeff!$C$3/coeff!$C$15*(E18*G18-1)/(G18-1),0))</f>
        <v/>
      </c>
    </row>
    <row r="19" spans="8:9" x14ac:dyDescent="0.25">
      <c r="H19" s="6" t="str">
        <f>IF(F19="","",IF(AND('wta - h2h'!J19&gt;=coeff!$C$4,(D19*F19-1)&gt;=coeff!$C$16),coeff!$C$3/coeff!$C$15*(D19*F19-1)/(F19-1),0))</f>
        <v/>
      </c>
      <c r="I19" s="6" t="str">
        <f>IF(G19="","",IF(AND('wta - h2h'!J19&gt;=coeff!$C$4,(E19*G19-1)&gt;=coeff!$C$16),coeff!$C$3/coeff!$C$15*(E19*G19-1)/(G19-1),0))</f>
        <v/>
      </c>
    </row>
    <row r="20" spans="8:9" x14ac:dyDescent="0.25">
      <c r="H20" s="6" t="str">
        <f>IF(F20="","",IF(AND('wta - h2h'!J20&gt;=coeff!$C$4,(D20*F20-1)&gt;=coeff!$C$16),coeff!$C$3/coeff!$C$15*(D20*F20-1)/(F20-1),0))</f>
        <v/>
      </c>
      <c r="I20" s="6" t="str">
        <f>IF(G20="","",IF(AND('wta - h2h'!J20&gt;=coeff!$C$4,(E20*G20-1)&gt;=coeff!$C$16),coeff!$C$3/coeff!$C$15*(E20*G20-1)/(G20-1),0))</f>
        <v/>
      </c>
    </row>
    <row r="21" spans="8:9" x14ac:dyDescent="0.25">
      <c r="H21" s="6" t="str">
        <f>IF(F21="","",IF(AND('wta - h2h'!J21&gt;=coeff!$C$4,(D21*F21-1)&gt;=coeff!$C$16),coeff!$C$3/coeff!$C$15*(D21*F21-1)/(F21-1),0))</f>
        <v/>
      </c>
      <c r="I21" s="6" t="str">
        <f>IF(G21="","",IF(AND('wta - h2h'!J21&gt;=coeff!$C$4,(E21*G21-1)&gt;=coeff!$C$16),coeff!$C$3/coeff!$C$15*(E21*G21-1)/(G21-1),0))</f>
        <v/>
      </c>
    </row>
    <row r="22" spans="8:9" x14ac:dyDescent="0.25">
      <c r="H22" s="6" t="str">
        <f>IF(F22="","",IF(AND('wta - h2h'!J22&gt;=coeff!$C$4,(D22*F22-1)&gt;=coeff!$C$16),coeff!$C$3/coeff!$C$15*(D22*F22-1)/(F22-1),0))</f>
        <v/>
      </c>
      <c r="I22" s="6" t="str">
        <f>IF(G22="","",IF(AND('wta - h2h'!J22&gt;=coeff!$C$4,(E22*G22-1)&gt;=coeff!$C$16),coeff!$C$3/coeff!$C$15*(E22*G22-1)/(G22-1),0))</f>
        <v/>
      </c>
    </row>
    <row r="23" spans="8:9" x14ac:dyDescent="0.25">
      <c r="H23" s="6" t="str">
        <f>IF(F23="","",IF(AND('wta - h2h'!J23&gt;=coeff!$C$4,(D23*F23-1)&gt;=coeff!$C$16),coeff!$C$3/coeff!$C$15*(D23*F23-1)/(F23-1),0))</f>
        <v/>
      </c>
      <c r="I23" s="6" t="str">
        <f>IF(G23="","",IF(AND('wta - h2h'!J23&gt;=coeff!$C$4,(E23*G23-1)&gt;=coeff!$C$16),coeff!$C$3/coeff!$C$15*(E23*G23-1)/(G23-1),0))</f>
        <v/>
      </c>
    </row>
    <row r="24" spans="8:9" x14ac:dyDescent="0.25">
      <c r="H24" s="6" t="str">
        <f>IF(F24="","",IF(AND('wta - h2h'!J24&gt;=coeff!$C$4,(D24*F24-1)&gt;=coeff!$C$16),coeff!$C$3/coeff!$C$15*(D24*F24-1)/(F24-1),0))</f>
        <v/>
      </c>
      <c r="I24" s="6" t="str">
        <f>IF(G24="","",IF(AND('wta - h2h'!J24&gt;=coeff!$C$4,(E24*G24-1)&gt;=coeff!$C$16),coeff!$C$3/coeff!$C$15*(E24*G24-1)/(G24-1),0))</f>
        <v/>
      </c>
    </row>
    <row r="25" spans="8:9" x14ac:dyDescent="0.25">
      <c r="H25" s="6" t="str">
        <f>IF(F25="","",IF(AND('wta - h2h'!J25&gt;=coeff!$C$4,(D25*F25-1)&gt;=coeff!$C$16),coeff!$C$3/coeff!$C$15*(D25*F25-1)/(F25-1),0))</f>
        <v/>
      </c>
      <c r="I25" s="6" t="str">
        <f>IF(G25="","",IF(AND('wta - h2h'!J25&gt;=coeff!$C$4,(E25*G25-1)&gt;=coeff!$C$16),coeff!$C$3/coeff!$C$15*(E25*G25-1)/(G25-1),0))</f>
        <v/>
      </c>
    </row>
    <row r="26" spans="8:9" x14ac:dyDescent="0.25">
      <c r="H26" s="6" t="str">
        <f>IF(F26="","",IF(AND('wta - h2h'!J26&gt;=coeff!$C$4,(D26*F26-1)&gt;=coeff!$C$16),coeff!$C$3/coeff!$C$15*(D26*F26-1)/(F26-1),0))</f>
        <v/>
      </c>
      <c r="I26" s="6" t="str">
        <f>IF(G26="","",IF(AND('wta - h2h'!J26&gt;=coeff!$C$4,(E26*G26-1)&gt;=coeff!$C$16),coeff!$C$3/coeff!$C$15*(E26*G26-1)/(G26-1),0))</f>
        <v/>
      </c>
    </row>
    <row r="27" spans="8:9" x14ac:dyDescent="0.25">
      <c r="H27" s="6" t="str">
        <f>IF(F27="","",IF(AND('wta - h2h'!J27&gt;=coeff!$C$4,(D27*F27-1)&gt;=coeff!$C$16),coeff!$C$3/coeff!$C$15*(D27*F27-1)/(F27-1),0))</f>
        <v/>
      </c>
      <c r="I27" s="6" t="str">
        <f>IF(G27="","",IF(AND('wta - h2h'!J27&gt;=coeff!$C$4,(E27*G27-1)&gt;=coeff!$C$16),coeff!$C$3/coeff!$C$15*(E27*G27-1)/(G27-1),0))</f>
        <v/>
      </c>
    </row>
    <row r="28" spans="8:9" x14ac:dyDescent="0.25">
      <c r="H28" s="6" t="str">
        <f>IF(F28="","",IF(AND('wta - h2h'!J28&gt;=coeff!$C$4,(D28*F28-1)&gt;=coeff!$C$16),coeff!$C$3/coeff!$C$15*(D28*F28-1)/(F28-1),0))</f>
        <v/>
      </c>
      <c r="I28" s="6" t="str">
        <f>IF(G28="","",IF(AND('wta - h2h'!J28&gt;=coeff!$C$4,(E28*G28-1)&gt;=coeff!$C$16),coeff!$C$3/coeff!$C$15*(E28*G28-1)/(G28-1),0))</f>
        <v/>
      </c>
    </row>
    <row r="29" spans="8:9" x14ac:dyDescent="0.25">
      <c r="H29" s="6" t="str">
        <f>IF(F29="","",IF(AND('wta - h2h'!J29&gt;=coeff!$C$4,(D29*F29-1)&gt;=coeff!$C$16),coeff!$C$3/coeff!$C$15*(D29*F29-1)/(F29-1),0))</f>
        <v/>
      </c>
      <c r="I29" s="6" t="str">
        <f>IF(G29="","",IF(AND('wta - h2h'!J29&gt;=coeff!$C$4,(E29*G29-1)&gt;=coeff!$C$16),coeff!$C$3/coeff!$C$15*(E29*G29-1)/(G29-1),0))</f>
        <v/>
      </c>
    </row>
    <row r="30" spans="8:9" x14ac:dyDescent="0.25">
      <c r="H30" s="6" t="str">
        <f>IF(F30="","",IF(AND('wta - h2h'!J30&gt;=coeff!$C$4,(D30*F30-1)&gt;=coeff!$C$16),coeff!$C$3/coeff!$C$15*(D30*F30-1)/(F30-1),0))</f>
        <v/>
      </c>
      <c r="I30" s="6" t="str">
        <f>IF(G30="","",IF(AND('wta - h2h'!J30&gt;=coeff!$C$4,(E30*G30-1)&gt;=coeff!$C$16),coeff!$C$3/coeff!$C$15*(E30*G30-1)/(G30-1),0))</f>
        <v/>
      </c>
    </row>
    <row r="31" spans="8:9" x14ac:dyDescent="0.25">
      <c r="H31" s="6" t="str">
        <f>IF(F31="","",IF(AND('wta - h2h'!J31&gt;=coeff!$C$4,(D31*F31-1)&gt;=coeff!$C$16),coeff!$C$3/coeff!$C$15*(D31*F31-1)/(F31-1),0))</f>
        <v/>
      </c>
      <c r="I31" s="6" t="str">
        <f>IF(G31="","",IF(AND('wta - h2h'!J31&gt;=coeff!$C$4,(E31*G31-1)&gt;=coeff!$C$16),coeff!$C$3/coeff!$C$15*(E31*G31-1)/(G31-1),0))</f>
        <v/>
      </c>
    </row>
    <row r="32" spans="8:9" x14ac:dyDescent="0.25">
      <c r="H32" s="6" t="str">
        <f>IF(F32="","",IF(AND('wta - h2h'!J32&gt;=coeff!$C$4,(D32*F32-1)&gt;=coeff!$C$16),coeff!$C$3/coeff!$C$15*(D32*F32-1)/(F32-1),0))</f>
        <v/>
      </c>
      <c r="I32" s="6" t="str">
        <f>IF(G32="","",IF(AND('wta - h2h'!J32&gt;=coeff!$C$4,(E32*G32-1)&gt;=coeff!$C$16),coeff!$C$3/coeff!$C$15*(E32*G32-1)/(G32-1),0))</f>
        <v/>
      </c>
    </row>
    <row r="33" spans="8:9" x14ac:dyDescent="0.25">
      <c r="H33" s="6" t="str">
        <f>IF(F33="","",IF(AND('wta - h2h'!J33&gt;=coeff!$C$4,(D33*F33-1)&gt;=coeff!$C$16),coeff!$C$3/coeff!$C$15*(D33*F33-1)/(F33-1),0))</f>
        <v/>
      </c>
      <c r="I33" s="6" t="str">
        <f>IF(G33="","",IF(AND('wta - h2h'!J33&gt;=coeff!$C$4,(E33*G33-1)&gt;=coeff!$C$16),coeff!$C$3/coeff!$C$15*(E33*G33-1)/(G33-1),0))</f>
        <v/>
      </c>
    </row>
    <row r="34" spans="8:9" x14ac:dyDescent="0.25">
      <c r="H34" s="6" t="str">
        <f>IF(F34="","",IF(AND('wta - h2h'!J34&gt;=coeff!$C$4,(D34*F34-1)&gt;=coeff!$C$16),coeff!$C$3/coeff!$C$15*(D34*F34-1)/(F34-1),0))</f>
        <v/>
      </c>
      <c r="I34" s="6" t="str">
        <f>IF(G34="","",IF(AND('wta - h2h'!J34&gt;=coeff!$C$4,(E34*G34-1)&gt;=coeff!$C$16),coeff!$C$3/coeff!$C$15*(E34*G34-1)/(G34-1),0))</f>
        <v/>
      </c>
    </row>
    <row r="35" spans="8:9" x14ac:dyDescent="0.25">
      <c r="H35" s="6" t="str">
        <f>IF(F35="","",IF(AND('wta - h2h'!J35&gt;=coeff!$C$4,(D35*F35-1)&gt;=coeff!$C$16),coeff!$C$3/coeff!$C$15*(D35*F35-1)/(F35-1),0))</f>
        <v/>
      </c>
      <c r="I35" s="6" t="str">
        <f>IF(G35="","",IF(AND('wta - h2h'!J35&gt;=coeff!$C$4,(E35*G35-1)&gt;=coeff!$C$16),coeff!$C$3/coeff!$C$15*(E35*G35-1)/(G35-1),0))</f>
        <v/>
      </c>
    </row>
    <row r="36" spans="8:9" x14ac:dyDescent="0.25">
      <c r="H36" s="6" t="str">
        <f>IF(F36="","",IF(AND('wta - h2h'!J36&gt;=coeff!$C$4,(D36*F36-1)&gt;=coeff!$C$16),coeff!$C$3/coeff!$C$15*(D36*F36-1)/(F36-1),0))</f>
        <v/>
      </c>
      <c r="I36" s="6" t="str">
        <f>IF(G36="","",IF(AND('wta - h2h'!J36&gt;=coeff!$C$4,(E36*G36-1)&gt;=coeff!$C$16),coeff!$C$3/coeff!$C$15*(E36*G36-1)/(G36-1),0))</f>
        <v/>
      </c>
    </row>
    <row r="37" spans="8:9" x14ac:dyDescent="0.25">
      <c r="H37" s="6" t="str">
        <f>IF(F37="","",IF(AND('wta - h2h'!J37&gt;=coeff!$C$4,(D37*F37-1)&gt;=coeff!$C$16),coeff!$C$3/coeff!$C$15*(D37*F37-1)/(F37-1),0))</f>
        <v/>
      </c>
      <c r="I37" s="6" t="str">
        <f>IF(G37="","",IF(AND('wta - h2h'!J37&gt;=coeff!$C$4,(E37*G37-1)&gt;=coeff!$C$16),coeff!$C$3/coeff!$C$15*(E37*G37-1)/(G37-1),0))</f>
        <v/>
      </c>
    </row>
    <row r="38" spans="8:9" x14ac:dyDescent="0.25">
      <c r="H38" s="6" t="str">
        <f>IF(F38="","",IF(AND('wta - h2h'!J38&gt;=coeff!$C$4,(D38*F38-1)&gt;=coeff!$C$16),coeff!$C$3/coeff!$C$15*(D38*F38-1)/(F38-1),0))</f>
        <v/>
      </c>
      <c r="I38" s="6" t="str">
        <f>IF(G38="","",IF(AND('wta - h2h'!J38&gt;=coeff!$C$4,(E38*G38-1)&gt;=coeff!$C$16),coeff!$C$3/coeff!$C$15*(E38*G38-1)/(G38-1),0))</f>
        <v/>
      </c>
    </row>
    <row r="39" spans="8:9" x14ac:dyDescent="0.25">
      <c r="H39" s="6" t="str">
        <f>IF(F39="","",IF(AND('wta - h2h'!J39&gt;=coeff!$C$4,(D39*F39-1)&gt;=coeff!$C$16),coeff!$C$3/coeff!$C$15*(D39*F39-1)/(F39-1),0))</f>
        <v/>
      </c>
      <c r="I39" s="6" t="str">
        <f>IF(G39="","",IF(AND('wta - h2h'!J39&gt;=coeff!$C$4,(E39*G39-1)&gt;=coeff!$C$16),coeff!$C$3/coeff!$C$15*(E39*G39-1)/(G39-1),0))</f>
        <v/>
      </c>
    </row>
    <row r="40" spans="8:9" x14ac:dyDescent="0.25">
      <c r="H40" s="6" t="str">
        <f>IF(F40="","",IF(AND('wta - h2h'!J40&gt;=coeff!$C$4,(D40*F40-1)&gt;=coeff!$C$16),coeff!$C$3/coeff!$C$15*(D40*F40-1)/(F40-1),0))</f>
        <v/>
      </c>
      <c r="I40" s="6" t="str">
        <f>IF(G40="","",IF(AND('wta - h2h'!J40&gt;=coeff!$C$4,(E40*G40-1)&gt;=coeff!$C$16),coeff!$C$3/coeff!$C$15*(E40*G40-1)/(G40-1),0))</f>
        <v/>
      </c>
    </row>
    <row r="41" spans="8:9" x14ac:dyDescent="0.25">
      <c r="H41" s="6" t="str">
        <f>IF(F41="","",IF(AND('wta - h2h'!J41&gt;=coeff!$C$4,(D41*F41-1)&gt;=coeff!$C$16),coeff!$C$3/coeff!$C$15*(D41*F41-1)/(F41-1),0))</f>
        <v/>
      </c>
      <c r="I41" s="6" t="str">
        <f>IF(G41="","",IF(AND('wta - h2h'!J41&gt;=coeff!$C$4,(E41*G41-1)&gt;=coeff!$C$16),coeff!$C$3/coeff!$C$15*(E41*G41-1)/(G41-1),0))</f>
        <v/>
      </c>
    </row>
    <row r="42" spans="8:9" x14ac:dyDescent="0.25">
      <c r="H42" s="6" t="str">
        <f>IF(F42="","",IF(AND('wta - h2h'!J42&gt;=coeff!$C$4,(D42*F42-1)&gt;=coeff!$C$16),coeff!$C$3/coeff!$C$15*(D42*F42-1)/(F42-1),0))</f>
        <v/>
      </c>
      <c r="I42" s="6" t="str">
        <f>IF(G42="","",IF(AND('wta - h2h'!J42&gt;=coeff!$C$4,(E42*G42-1)&gt;=coeff!$C$16),coeff!$C$3/coeff!$C$15*(E42*G42-1)/(G42-1),0))</f>
        <v/>
      </c>
    </row>
    <row r="43" spans="8:9" x14ac:dyDescent="0.25">
      <c r="H43" s="6" t="str">
        <f>IF(F43="","",IF(AND('wta - h2h'!J43&gt;=coeff!$C$4,(D43*F43-1)&gt;=coeff!$C$16),coeff!$C$3/coeff!$C$15*(D43*F43-1)/(F43-1),0))</f>
        <v/>
      </c>
      <c r="I43" s="6" t="str">
        <f>IF(G43="","",IF(AND('wta - h2h'!J43&gt;=coeff!$C$4,(E43*G43-1)&gt;=coeff!$C$16),coeff!$C$3/coeff!$C$15*(E43*G43-1)/(G43-1),0))</f>
        <v/>
      </c>
    </row>
    <row r="44" spans="8:9" x14ac:dyDescent="0.25">
      <c r="H44" s="6" t="str">
        <f>IF(F44="","",IF(AND('wta - h2h'!J44&gt;=coeff!$C$4,(D44*F44-1)&gt;=coeff!$C$16),coeff!$C$3/coeff!$C$15*(D44*F44-1)/(F44-1),0))</f>
        <v/>
      </c>
      <c r="I44" s="6" t="str">
        <f>IF(G44="","",IF(AND('wta - h2h'!J44&gt;=coeff!$C$4,(E44*G44-1)&gt;=coeff!$C$16),coeff!$C$3/coeff!$C$15*(E44*G44-1)/(G44-1),0))</f>
        <v/>
      </c>
    </row>
    <row r="45" spans="8:9" x14ac:dyDescent="0.25">
      <c r="H45" s="6" t="str">
        <f>IF(F45="","",IF(AND('wta - h2h'!J45&gt;=coeff!$C$4,(D45*F45-1)&gt;=coeff!$C$16),coeff!$C$3/coeff!$C$15*(D45*F45-1)/(F45-1),0))</f>
        <v/>
      </c>
      <c r="I45" s="6" t="str">
        <f>IF(G45="","",IF(AND('wta - h2h'!J45&gt;=coeff!$C$4,(E45*G45-1)&gt;=coeff!$C$16),coeff!$C$3/coeff!$C$15*(E45*G45-1)/(G45-1),0))</f>
        <v/>
      </c>
    </row>
    <row r="46" spans="8:9" x14ac:dyDescent="0.25">
      <c r="H46" s="6" t="str">
        <f>IF(F46="","",IF(AND('wta - h2h'!J46&gt;=coeff!$C$4,(D46*F46-1)&gt;=coeff!$C$16),coeff!$C$3/coeff!$C$15*(D46*F46-1)/(F46-1),0))</f>
        <v/>
      </c>
      <c r="I46" s="6" t="str">
        <f>IF(G46="","",IF(AND('wta - h2h'!J46&gt;=coeff!$C$4,(E46*G46-1)&gt;=coeff!$C$16),coeff!$C$3/coeff!$C$15*(E46*G46-1)/(G46-1),0))</f>
        <v/>
      </c>
    </row>
    <row r="47" spans="8:9" x14ac:dyDescent="0.25">
      <c r="H47" s="6" t="str">
        <f>IF(F47="","",IF(AND('wta - h2h'!J47&gt;=coeff!$C$4,(D47*F47-1)&gt;=coeff!$C$16),coeff!$C$3/coeff!$C$15*(D47*F47-1)/(F47-1),0))</f>
        <v/>
      </c>
      <c r="I47" s="6" t="str">
        <f>IF(G47="","",IF(AND('wta - h2h'!J47&gt;=coeff!$C$4,(E47*G47-1)&gt;=coeff!$C$16),coeff!$C$3/coeff!$C$15*(E47*G47-1)/(G47-1),0))</f>
        <v/>
      </c>
    </row>
    <row r="48" spans="8:9" x14ac:dyDescent="0.25">
      <c r="H48" s="6" t="str">
        <f>IF(F48="","",IF(AND('wta - h2h'!J48&gt;=coeff!$C$4,(D48*F48-1)&gt;=coeff!$C$16),coeff!$C$3/coeff!$C$15*(D48*F48-1)/(F48-1),0))</f>
        <v/>
      </c>
      <c r="I48" s="6" t="str">
        <f>IF(G48="","",IF(AND('wta - h2h'!J48&gt;=coeff!$C$4,(E48*G48-1)&gt;=coeff!$C$16),coeff!$C$3/coeff!$C$15*(E48*G48-1)/(G48-1),0))</f>
        <v/>
      </c>
    </row>
    <row r="49" spans="8:9" x14ac:dyDescent="0.25">
      <c r="H49" s="6" t="str">
        <f>IF(F49="","",IF(AND('wta - h2h'!J49&gt;=coeff!$C$4,(D49*F49-1)&gt;=coeff!$C$16),coeff!$C$3/coeff!$C$15*(D49*F49-1)/(F49-1),0))</f>
        <v/>
      </c>
      <c r="I49" s="6" t="str">
        <f>IF(G49="","",IF(AND('wta - h2h'!J49&gt;=coeff!$C$4,(E49*G49-1)&gt;=coeff!$C$16),coeff!$C$3/coeff!$C$15*(E49*G49-1)/(G49-1),0))</f>
        <v/>
      </c>
    </row>
    <row r="50" spans="8:9" x14ac:dyDescent="0.25">
      <c r="H50" s="6" t="str">
        <f>IF(F50="","",IF(AND('wta - h2h'!J50&gt;=coeff!$C$4,(D50*F50-1)&gt;=coeff!$C$16),coeff!$C$3/coeff!$C$15*(D50*F50-1)/(F50-1),0))</f>
        <v/>
      </c>
      <c r="I50" s="6" t="str">
        <f>IF(G50="","",IF(AND('wta - h2h'!J50&gt;=coeff!$C$4,(E50*G50-1)&gt;=coeff!$C$16),coeff!$C$3/coeff!$C$15*(E50*G50-1)/(G50-1),0))</f>
        <v/>
      </c>
    </row>
    <row r="51" spans="8:9" x14ac:dyDescent="0.25">
      <c r="H51" s="6" t="str">
        <f>IF(F51="","",IF(AND('wta - h2h'!J51&gt;=coeff!$C$4,(D51*F51-1)&gt;=coeff!$C$16),coeff!$C$3/coeff!$C$15*(D51*F51-1)/(F51-1),0))</f>
        <v/>
      </c>
      <c r="I51" s="6" t="str">
        <f>IF(G51="","",IF(AND('wta - h2h'!J51&gt;=coeff!$C$4,(E51*G51-1)&gt;=coeff!$C$16),coeff!$C$3/coeff!$C$15*(E51*G51-1)/(G51-1),0))</f>
        <v/>
      </c>
    </row>
    <row r="52" spans="8:9" x14ac:dyDescent="0.25">
      <c r="H52" s="6" t="str">
        <f>IF(F52="","",IF(AND('wta - h2h'!J52&gt;=coeff!$C$4,(D52*F52-1)&gt;=coeff!$C$16),coeff!$C$3/coeff!$C$15*(D52*F52-1)/(F52-1),0))</f>
        <v/>
      </c>
      <c r="I52" s="6" t="str">
        <f>IF(G52="","",IF(AND('wta - h2h'!J52&gt;=coeff!$C$4,(E52*G52-1)&gt;=coeff!$C$16),coeff!$C$3/coeff!$C$15*(E52*G52-1)/(G52-1),0))</f>
        <v/>
      </c>
    </row>
    <row r="53" spans="8:9" x14ac:dyDescent="0.25">
      <c r="H53" s="6" t="str">
        <f>IF(F53="","",IF(AND('wta - h2h'!J53&gt;=coeff!$C$4,(D53*F53-1)&gt;=coeff!$C$16),coeff!$C$3/coeff!$C$15*(D53*F53-1)/(F53-1),0))</f>
        <v/>
      </c>
      <c r="I53" s="6" t="str">
        <f>IF(G53="","",IF(AND('wta - h2h'!J53&gt;=coeff!$C$4,(E53*G53-1)&gt;=coeff!$C$16),coeff!$C$3/coeff!$C$15*(E53*G53-1)/(G53-1),0))</f>
        <v/>
      </c>
    </row>
    <row r="54" spans="8:9" x14ac:dyDescent="0.25">
      <c r="H54" s="6" t="str">
        <f>IF(F54="","",IF(AND('wta - h2h'!J54&gt;=coeff!$C$4,(D54*F54-1)&gt;=coeff!$C$16),coeff!$C$3/coeff!$C$15*(D54*F54-1)/(F54-1),0))</f>
        <v/>
      </c>
      <c r="I54" s="6" t="str">
        <f>IF(G54="","",IF(AND('wta - h2h'!J54&gt;=coeff!$C$4,(E54*G54-1)&gt;=coeff!$C$16),coeff!$C$3/coeff!$C$15*(E54*G54-1)/(G54-1),0))</f>
        <v/>
      </c>
    </row>
    <row r="55" spans="8:9" x14ac:dyDescent="0.25">
      <c r="H55" s="6" t="str">
        <f>IF(F55="","",IF(AND('wta - h2h'!J55&gt;=coeff!$C$4,(D55*F55-1)&gt;=coeff!$C$16),coeff!$C$3/coeff!$C$15*(D55*F55-1)/(F55-1),0))</f>
        <v/>
      </c>
      <c r="I55" s="6" t="str">
        <f>IF(G55="","",IF(AND('wta - h2h'!J55&gt;=coeff!$C$4,(E55*G55-1)&gt;=coeff!$C$16),coeff!$C$3/coeff!$C$15*(E55*G55-1)/(G55-1),0))</f>
        <v/>
      </c>
    </row>
    <row r="56" spans="8:9" x14ac:dyDescent="0.25">
      <c r="H56" s="6" t="str">
        <f>IF(F56="","",IF(AND('wta - h2h'!J56&gt;=coeff!$C$4,(D56*F56-1)&gt;=coeff!$C$16),coeff!$C$3/coeff!$C$15*(D56*F56-1)/(F56-1),0))</f>
        <v/>
      </c>
      <c r="I56" s="6" t="str">
        <f>IF(G56="","",IF(AND('wta - h2h'!J56&gt;=coeff!$C$4,(E56*G56-1)&gt;=coeff!$C$16),coeff!$C$3/coeff!$C$15*(E56*G56-1)/(G56-1),0))</f>
        <v/>
      </c>
    </row>
    <row r="57" spans="8:9" x14ac:dyDescent="0.25">
      <c r="H57" s="6" t="str">
        <f>IF(F57="","",IF(AND('wta - h2h'!J57&gt;=coeff!$C$4,(D57*F57-1)&gt;=coeff!$C$16),coeff!$C$3/coeff!$C$15*(D57*F57-1)/(F57-1),0))</f>
        <v/>
      </c>
      <c r="I57" s="6" t="str">
        <f>IF(G57="","",IF(AND('wta - h2h'!J57&gt;=coeff!$C$4,(E57*G57-1)&gt;=coeff!$C$16),coeff!$C$3/coeff!$C$15*(E57*G57-1)/(G57-1),0))</f>
        <v/>
      </c>
    </row>
    <row r="58" spans="8:9" x14ac:dyDescent="0.25">
      <c r="H58" s="6" t="str">
        <f>IF(F58="","",IF(AND('wta - h2h'!J58&gt;=coeff!$C$4,(D58*F58-1)&gt;=coeff!$C$16),coeff!$C$3/coeff!$C$15*(D58*F58-1)/(F58-1),0))</f>
        <v/>
      </c>
      <c r="I58" s="6" t="str">
        <f>IF(G58="","",IF(AND('wta - h2h'!J58&gt;=coeff!$C$4,(E58*G58-1)&gt;=coeff!$C$16),coeff!$C$3/coeff!$C$15*(E58*G58-1)/(G58-1),0))</f>
        <v/>
      </c>
    </row>
    <row r="59" spans="8:9" x14ac:dyDescent="0.25">
      <c r="H59" s="6" t="str">
        <f>IF(F59="","",IF(AND('wta - h2h'!J59&gt;=coeff!$C$4,(D59*F59-1)&gt;=coeff!$C$16),coeff!$C$3/coeff!$C$15*(D59*F59-1)/(F59-1),0))</f>
        <v/>
      </c>
      <c r="I59" s="6" t="str">
        <f>IF(G59="","",IF(AND('wta - h2h'!J59&gt;=coeff!$C$4,(E59*G59-1)&gt;=coeff!$C$16),coeff!$C$3/coeff!$C$15*(E59*G59-1)/(G59-1),0))</f>
        <v/>
      </c>
    </row>
    <row r="60" spans="8:9" x14ac:dyDescent="0.25">
      <c r="H60" s="6" t="str">
        <f>IF(F60="","",IF(AND('wta - h2h'!J60&gt;=coeff!$C$4,(D60*F60-1)&gt;=coeff!$C$16),coeff!$C$3/coeff!$C$15*(D60*F60-1)/(F60-1),0))</f>
        <v/>
      </c>
      <c r="I60" s="6" t="str">
        <f>IF(G60="","",IF(AND('wta - h2h'!J60&gt;=coeff!$C$4,(E60*G60-1)&gt;=coeff!$C$16),coeff!$C$3/coeff!$C$15*(E60*G60-1)/(G60-1),0))</f>
        <v/>
      </c>
    </row>
    <row r="61" spans="8:9" x14ac:dyDescent="0.25">
      <c r="H61" s="6" t="str">
        <f>IF(F61="","",IF(AND('wta - h2h'!J61&gt;=coeff!$C$4,(D61*F61-1)&gt;=coeff!$C$16),coeff!$C$3/coeff!$C$15*(D61*F61-1)/(F61-1),0))</f>
        <v/>
      </c>
      <c r="I61" s="6" t="str">
        <f>IF(G61="","",IF(AND('wta - h2h'!J61&gt;=coeff!$C$4,(E61*G61-1)&gt;=coeff!$C$16),coeff!$C$3/coeff!$C$15*(E61*G61-1)/(G61-1),0))</f>
        <v/>
      </c>
    </row>
    <row r="62" spans="8:9" x14ac:dyDescent="0.25">
      <c r="H62" s="6" t="str">
        <f>IF(F62="","",IF(AND('wta - h2h'!J62&gt;=coeff!$C$4,(D62*F62-1)&gt;=coeff!$C$16),coeff!$C$3/coeff!$C$15*(D62*F62-1)/(F62-1),0))</f>
        <v/>
      </c>
      <c r="I62" s="6" t="str">
        <f>IF(G62="","",IF(AND('wta - h2h'!J62&gt;=coeff!$C$4,(E62*G62-1)&gt;=coeff!$C$16),coeff!$C$3/coeff!$C$15*(E62*G62-1)/(G62-1),0))</f>
        <v/>
      </c>
    </row>
    <row r="63" spans="8:9" x14ac:dyDescent="0.25">
      <c r="H63" s="6" t="str">
        <f>IF(F63="","",IF(AND('wta - h2h'!J63&gt;=coeff!$C$4,(D63*F63-1)&gt;=coeff!$C$16),coeff!$C$3/coeff!$C$15*(D63*F63-1)/(F63-1),0))</f>
        <v/>
      </c>
      <c r="I63" s="6" t="str">
        <f>IF(G63="","",IF(AND('wta - h2h'!J63&gt;=coeff!$C$4,(E63*G63-1)&gt;=coeff!$C$16),coeff!$C$3/coeff!$C$15*(E63*G63-1)/(G63-1),0))</f>
        <v/>
      </c>
    </row>
    <row r="64" spans="8:9" x14ac:dyDescent="0.25">
      <c r="H64" s="6" t="str">
        <f>IF(F64="","",IF(AND('wta - h2h'!J64&gt;=coeff!$C$4,(D64*F64-1)&gt;=coeff!$C$16),coeff!$C$3/coeff!$C$15*(D64*F64-1)/(F64-1),0))</f>
        <v/>
      </c>
      <c r="I64" s="6" t="str">
        <f>IF(G64="","",IF(AND('wta - h2h'!J64&gt;=coeff!$C$4,(E64*G64-1)&gt;=coeff!$C$16),coeff!$C$3/coeff!$C$15*(E64*G64-1)/(G64-1),0))</f>
        <v/>
      </c>
    </row>
    <row r="65" spans="8:9" x14ac:dyDescent="0.25">
      <c r="H65" s="6" t="str">
        <f>IF(F65="","",IF(AND('wta - h2h'!J65&gt;=coeff!$C$4,(D65*F65-1)&gt;=coeff!$C$16),coeff!$C$3/coeff!$C$15*(D65*F65-1)/(F65-1),0))</f>
        <v/>
      </c>
      <c r="I65" s="6" t="str">
        <f>IF(G65="","",IF(AND('wta - h2h'!J65&gt;=coeff!$C$4,(E65*G65-1)&gt;=coeff!$C$16),coeff!$C$3/coeff!$C$15*(E65*G65-1)/(G65-1),0))</f>
        <v/>
      </c>
    </row>
    <row r="66" spans="8:9" x14ac:dyDescent="0.25">
      <c r="H66" s="6" t="str">
        <f>IF(F66="","",IF(AND('wta - h2h'!J66&gt;=coeff!$C$4,(D66*F66-1)&gt;=coeff!$C$16),coeff!$C$3/coeff!$C$15*(D66*F66-1)/(F66-1),0))</f>
        <v/>
      </c>
      <c r="I66" s="6" t="str">
        <f>IF(G66="","",IF(AND('wta - h2h'!J66&gt;=coeff!$C$4,(E66*G66-1)&gt;=coeff!$C$16),coeff!$C$3/coeff!$C$15*(E66*G66-1)/(G66-1),0))</f>
        <v/>
      </c>
    </row>
    <row r="67" spans="8:9" x14ac:dyDescent="0.25">
      <c r="H67" s="6" t="str">
        <f>IF(F67="","",IF(AND('wta - h2h'!J67&gt;=coeff!$C$4,(D67*F67-1)&gt;=coeff!$C$16),coeff!$C$3/coeff!$C$15*(D67*F67-1)/(F67-1),0))</f>
        <v/>
      </c>
      <c r="I67" s="6" t="str">
        <f>IF(G67="","",IF(AND('wta - h2h'!J67&gt;=coeff!$C$4,(E67*G67-1)&gt;=coeff!$C$16),coeff!$C$3/coeff!$C$15*(E67*G67-1)/(G67-1),0))</f>
        <v/>
      </c>
    </row>
    <row r="68" spans="8:9" x14ac:dyDescent="0.25">
      <c r="H68" s="6" t="str">
        <f>IF(F68="","",IF(AND('wta - h2h'!J68&gt;=coeff!$C$4,(D68*F68-1)&gt;=coeff!$C$16),coeff!$C$3/coeff!$C$15*(D68*F68-1)/(F68-1),0))</f>
        <v/>
      </c>
      <c r="I68" s="6" t="str">
        <f>IF(G68="","",IF(AND('wta - h2h'!J68&gt;=coeff!$C$4,(E68*G68-1)&gt;=coeff!$C$16),coeff!$C$3/coeff!$C$15*(E68*G68-1)/(G68-1),0))</f>
        <v/>
      </c>
    </row>
    <row r="69" spans="8:9" x14ac:dyDescent="0.25">
      <c r="H69" s="6" t="str">
        <f>IF(F69="","",IF(AND('wta - h2h'!J69&gt;=coeff!$C$4,(D69*F69-1)&gt;=coeff!$C$16),coeff!$C$3/coeff!$C$15*(D69*F69-1)/(F69-1),0))</f>
        <v/>
      </c>
      <c r="I69" s="6" t="str">
        <f>IF(G69="","",IF(AND('wta - h2h'!J69&gt;=coeff!$C$4,(E69*G69-1)&gt;=coeff!$C$16),coeff!$C$3/coeff!$C$15*(E69*G69-1)/(G69-1),0))</f>
        <v/>
      </c>
    </row>
    <row r="70" spans="8:9" x14ac:dyDescent="0.25">
      <c r="H70" s="6" t="str">
        <f>IF(F70="","",IF(AND('wta - h2h'!J70&gt;=coeff!$C$4,(D70*F70-1)&gt;=coeff!$C$16),coeff!$C$3/coeff!$C$15*(D70*F70-1)/(F70-1),0))</f>
        <v/>
      </c>
      <c r="I70" s="6" t="str">
        <f>IF(G70="","",IF(AND('wta - h2h'!J70&gt;=coeff!$C$4,(E70*G70-1)&gt;=coeff!$C$16),coeff!$C$3/coeff!$C$15*(E70*G70-1)/(G70-1),0))</f>
        <v/>
      </c>
    </row>
    <row r="71" spans="8:9" x14ac:dyDescent="0.25">
      <c r="H71" s="6" t="str">
        <f>IF(F71="","",IF(AND('wta - h2h'!J71&gt;=coeff!$C$4,(D71*F71-1)&gt;=coeff!$C$16),coeff!$C$3/coeff!$C$15*(D71*F71-1)/(F71-1),0))</f>
        <v/>
      </c>
      <c r="I71" s="6" t="str">
        <f>IF(G71="","",IF(AND('wta - h2h'!J71&gt;=coeff!$C$4,(E71*G71-1)&gt;=coeff!$C$16),coeff!$C$3/coeff!$C$15*(E71*G71-1)/(G71-1),0))</f>
        <v/>
      </c>
    </row>
    <row r="72" spans="8:9" x14ac:dyDescent="0.25">
      <c r="H72" s="6" t="str">
        <f>IF(F72="","",IF(AND('wta - h2h'!J72&gt;=coeff!$C$4,(D72*F72-1)&gt;=coeff!$C$16),coeff!$C$3/coeff!$C$15*(D72*F72-1)/(F72-1),0))</f>
        <v/>
      </c>
      <c r="I72" s="6" t="str">
        <f>IF(G72="","",IF(AND('wta - h2h'!J72&gt;=coeff!$C$4,(E72*G72-1)&gt;=coeff!$C$16),coeff!$C$3/coeff!$C$15*(E72*G72-1)/(G72-1),0))</f>
        <v/>
      </c>
    </row>
    <row r="73" spans="8:9" x14ac:dyDescent="0.25">
      <c r="H73" s="6" t="str">
        <f>IF(F73="","",IF(AND('wta - h2h'!J73&gt;=coeff!$C$4,(D73*F73-1)&gt;=coeff!$C$16),coeff!$C$3/coeff!$C$15*(D73*F73-1)/(F73-1),0))</f>
        <v/>
      </c>
      <c r="I73" s="6" t="str">
        <f>IF(G73="","",IF(AND('wta - h2h'!J73&gt;=coeff!$C$4,(E73*G73-1)&gt;=coeff!$C$16),coeff!$C$3/coeff!$C$15*(E73*G73-1)/(G73-1),0))</f>
        <v/>
      </c>
    </row>
    <row r="74" spans="8:9" x14ac:dyDescent="0.25">
      <c r="H74" s="6" t="str">
        <f>IF(F74="","",IF(AND('wta - h2h'!J74&gt;=coeff!$C$4,(D74*F74-1)&gt;=coeff!$C$16),coeff!$C$3/coeff!$C$15*(D74*F74-1)/(F74-1),0))</f>
        <v/>
      </c>
      <c r="I74" s="6" t="str">
        <f>IF(G74="","",IF(AND('wta - h2h'!J74&gt;=coeff!$C$4,(E74*G74-1)&gt;=coeff!$C$16),coeff!$C$3/coeff!$C$15*(E74*G74-1)/(G74-1),0))</f>
        <v/>
      </c>
    </row>
    <row r="75" spans="8:9" x14ac:dyDescent="0.25">
      <c r="H75" s="6" t="str">
        <f>IF(F75="","",IF(AND('wta - h2h'!J75&gt;=coeff!$C$4,(D75*F75-1)&gt;=coeff!$C$16),coeff!$C$3/coeff!$C$15*(D75*F75-1)/(F75-1),0))</f>
        <v/>
      </c>
      <c r="I75" s="6" t="str">
        <f>IF(G75="","",IF(AND('wta - h2h'!J75&gt;=coeff!$C$4,(E75*G75-1)&gt;=coeff!$C$16),coeff!$C$3/coeff!$C$15*(E75*G75-1)/(G75-1),0))</f>
        <v/>
      </c>
    </row>
    <row r="76" spans="8:9" x14ac:dyDescent="0.25">
      <c r="H76" s="6" t="str">
        <f>IF(F76="","",IF(AND('wta - h2h'!J76&gt;=coeff!$C$4,(D76*F76-1)&gt;=coeff!$C$16),coeff!$C$3/coeff!$C$15*(D76*F76-1)/(F76-1),0))</f>
        <v/>
      </c>
      <c r="I76" s="6" t="str">
        <f>IF(G76="","",IF(AND('wta - h2h'!J76&gt;=coeff!$C$4,(E76*G76-1)&gt;=coeff!$C$16),coeff!$C$3/coeff!$C$15*(E76*G76-1)/(G76-1),0))</f>
        <v/>
      </c>
    </row>
    <row r="77" spans="8:9" x14ac:dyDescent="0.25">
      <c r="H77" s="6" t="str">
        <f>IF(F77="","",IF(AND('wta - h2h'!J77&gt;=coeff!$C$4,(D77*F77-1)&gt;=coeff!$C$16),coeff!$C$3/coeff!$C$15*(D77*F77-1)/(F77-1),0))</f>
        <v/>
      </c>
      <c r="I77" s="6" t="str">
        <f>IF(G77="","",IF(AND('wta - h2h'!J77&gt;=coeff!$C$4,(E77*G77-1)&gt;=coeff!$C$16),coeff!$C$3/coeff!$C$15*(E77*G77-1)/(G77-1),0))</f>
        <v/>
      </c>
    </row>
    <row r="78" spans="8:9" x14ac:dyDescent="0.25">
      <c r="H78" s="6" t="str">
        <f>IF(F78="","",IF(AND('wta - h2h'!J78&gt;=coeff!$C$4,(D78*F78-1)&gt;=coeff!$C$16),coeff!$C$3/coeff!$C$15*(D78*F78-1)/(F78-1),0))</f>
        <v/>
      </c>
      <c r="I78" s="6" t="str">
        <f>IF(G78="","",IF(AND('wta - h2h'!J78&gt;=coeff!$C$4,(E78*G78-1)&gt;=coeff!$C$16),coeff!$C$3/coeff!$C$15*(E78*G78-1)/(G78-1),0))</f>
        <v/>
      </c>
    </row>
    <row r="79" spans="8:9" x14ac:dyDescent="0.25">
      <c r="H79" s="6" t="str">
        <f>IF(F79="","",IF(AND('wta - h2h'!J79&gt;=coeff!$C$4,(D79*F79-1)&gt;=coeff!$C$16),coeff!$C$3/coeff!$C$15*(D79*F79-1)/(F79-1),0))</f>
        <v/>
      </c>
      <c r="I79" s="6" t="str">
        <f>IF(G79="","",IF(AND('wta - h2h'!J79&gt;=coeff!$C$4,(E79*G79-1)&gt;=coeff!$C$16),coeff!$C$3/coeff!$C$15*(E79*G79-1)/(G79-1),0))</f>
        <v/>
      </c>
    </row>
    <row r="80" spans="8:9" x14ac:dyDescent="0.25">
      <c r="H80" s="6" t="str">
        <f>IF(F80="","",IF(AND('wta - h2h'!J80&gt;=coeff!$C$4,(D80*F80-1)&gt;=coeff!$C$16),coeff!$C$3/coeff!$C$15*(D80*F80-1)/(F80-1),0))</f>
        <v/>
      </c>
      <c r="I80" s="6" t="str">
        <f>IF(G80="","",IF(AND('wta - h2h'!J80&gt;=coeff!$C$4,(E80*G80-1)&gt;=coeff!$C$16),coeff!$C$3/coeff!$C$15*(E80*G80-1)/(G80-1),0))</f>
        <v/>
      </c>
    </row>
    <row r="81" spans="8:9" x14ac:dyDescent="0.25">
      <c r="H81" s="6" t="str">
        <f>IF(F81="","",IF(AND('wta - h2h'!J81&gt;=coeff!$C$4,(D81*F81-1)&gt;=coeff!$C$16),coeff!$C$3/coeff!$C$15*(D81*F81-1)/(F81-1),0))</f>
        <v/>
      </c>
      <c r="I81" s="6" t="str">
        <f>IF(G81="","",IF(AND('wta - h2h'!J81&gt;=coeff!$C$4,(E81*G81-1)&gt;=coeff!$C$16),coeff!$C$3/coeff!$C$15*(E81*G81-1)/(G81-1),0))</f>
        <v/>
      </c>
    </row>
    <row r="82" spans="8:9" x14ac:dyDescent="0.25">
      <c r="H82" s="6" t="str">
        <f>IF(F82="","",IF(AND('wta - h2h'!J82&gt;=coeff!$C$4,(D82*F82-1)&gt;=coeff!$C$16),coeff!$C$3/coeff!$C$15*(D82*F82-1)/(F82-1),0))</f>
        <v/>
      </c>
      <c r="I82" s="6" t="str">
        <f>IF(G82="","",IF(AND('wta - h2h'!J82&gt;=coeff!$C$4,(E82*G82-1)&gt;=coeff!$C$16),coeff!$C$3/coeff!$C$15*(E82*G82-1)/(G82-1),0))</f>
        <v/>
      </c>
    </row>
    <row r="83" spans="8:9" x14ac:dyDescent="0.25">
      <c r="H83" s="6" t="str">
        <f>IF(F83="","",IF(AND('wta - h2h'!J83&gt;=coeff!$C$4,(D83*F83-1)&gt;=coeff!$C$16),coeff!$C$3/coeff!$C$15*(D83*F83-1)/(F83-1),0))</f>
        <v/>
      </c>
      <c r="I83" s="6" t="str">
        <f>IF(G83="","",IF(AND('wta - h2h'!J83&gt;=coeff!$C$4,(E83*G83-1)&gt;=coeff!$C$16),coeff!$C$3/coeff!$C$15*(E83*G83-1)/(G83-1),0))</f>
        <v/>
      </c>
    </row>
    <row r="84" spans="8:9" x14ac:dyDescent="0.25">
      <c r="H84" s="6" t="str">
        <f>IF(F84="","",IF(AND('wta - h2h'!J84&gt;=coeff!$C$4,(D84*F84-1)&gt;=coeff!$C$16),coeff!$C$3/coeff!$C$15*(D84*F84-1)/(F84-1),0))</f>
        <v/>
      </c>
      <c r="I84" s="6" t="str">
        <f>IF(G84="","",IF(AND('wta - h2h'!J84&gt;=coeff!$C$4,(E84*G84-1)&gt;=coeff!$C$16),coeff!$C$3/coeff!$C$15*(E84*G84-1)/(G84-1),0))</f>
        <v/>
      </c>
    </row>
    <row r="85" spans="8:9" x14ac:dyDescent="0.25">
      <c r="H85" s="6" t="str">
        <f>IF(F85="","",IF(AND('wta - h2h'!J85&gt;=coeff!$C$4,(D85*F85-1)&gt;=coeff!$C$16),coeff!$C$3/coeff!$C$15*(D85*F85-1)/(F85-1),0))</f>
        <v/>
      </c>
      <c r="I85" s="6" t="str">
        <f>IF(G85="","",IF(AND('wta - h2h'!J85&gt;=coeff!$C$4,(E85*G85-1)&gt;=coeff!$C$16),coeff!$C$3/coeff!$C$15*(E85*G85-1)/(G85-1),0))</f>
        <v/>
      </c>
    </row>
    <row r="86" spans="8:9" x14ac:dyDescent="0.25">
      <c r="H86" s="6" t="str">
        <f>IF(F86="","",IF(AND('wta - h2h'!J86&gt;=coeff!$C$4,(D86*F86-1)&gt;=coeff!$C$16),coeff!$C$3/coeff!$C$15*(D86*F86-1)/(F86-1),0))</f>
        <v/>
      </c>
      <c r="I86" s="6" t="str">
        <f>IF(G86="","",IF(AND('wta - h2h'!J86&gt;=coeff!$C$4,(E86*G86-1)&gt;=coeff!$C$16),coeff!$C$3/coeff!$C$15*(E86*G86-1)/(G86-1),0))</f>
        <v/>
      </c>
    </row>
    <row r="87" spans="8:9" x14ac:dyDescent="0.25">
      <c r="H87" s="6" t="str">
        <f>IF(F87="","",IF(AND('wta - h2h'!J87&gt;=coeff!$C$4,(D87*F87-1)&gt;=coeff!$C$16),coeff!$C$3/coeff!$C$15*(D87*F87-1)/(F87-1),0))</f>
        <v/>
      </c>
      <c r="I87" s="6" t="str">
        <f>IF(G87="","",IF(AND('wta - h2h'!J87&gt;=coeff!$C$4,(E87*G87-1)&gt;=coeff!$C$16),coeff!$C$3/coeff!$C$15*(E87*G87-1)/(G87-1),0))</f>
        <v/>
      </c>
    </row>
    <row r="88" spans="8:9" x14ac:dyDescent="0.25">
      <c r="H88" s="6" t="str">
        <f>IF(F88="","",IF(AND('wta - h2h'!J88&gt;=coeff!$C$4,(D88*F88-1)&gt;=coeff!$C$16),coeff!$C$3/coeff!$C$15*(D88*F88-1)/(F88-1),0))</f>
        <v/>
      </c>
      <c r="I88" s="6" t="str">
        <f>IF(G88="","",IF(AND('wta - h2h'!J88&gt;=coeff!$C$4,(E88*G88-1)&gt;=coeff!$C$16),coeff!$C$3/coeff!$C$15*(E88*G88-1)/(G88-1),0))</f>
        <v/>
      </c>
    </row>
    <row r="89" spans="8:9" x14ac:dyDescent="0.25">
      <c r="H89" s="6" t="str">
        <f>IF(F89="","",IF(AND('wta - h2h'!J89&gt;=coeff!$C$4,(D89*F89-1)&gt;=coeff!$C$16),coeff!$C$3/coeff!$C$15*(D89*F89-1)/(F89-1),0))</f>
        <v/>
      </c>
      <c r="I89" s="6" t="str">
        <f>IF(G89="","",IF(AND('wta - h2h'!J89&gt;=coeff!$C$4,(E89*G89-1)&gt;=coeff!$C$16),coeff!$C$3/coeff!$C$15*(E89*G89-1)/(G89-1),0))</f>
        <v/>
      </c>
    </row>
    <row r="90" spans="8:9" x14ac:dyDescent="0.25">
      <c r="H90" s="6" t="str">
        <f>IF(F90="","",IF(AND('wta - h2h'!J90&gt;=coeff!$C$4,(D90*F90-1)&gt;=coeff!$C$16),coeff!$C$3/coeff!$C$15*(D90*F90-1)/(F90-1),0))</f>
        <v/>
      </c>
      <c r="I90" s="6" t="str">
        <f>IF(G90="","",IF(AND('wta - h2h'!J90&gt;=coeff!$C$4,(E90*G90-1)&gt;=coeff!$C$16),coeff!$C$3/coeff!$C$15*(E90*G90-1)/(G90-1),0))</f>
        <v/>
      </c>
    </row>
    <row r="91" spans="8:9" x14ac:dyDescent="0.25">
      <c r="H91" s="6" t="str">
        <f>IF(F91="","",IF(AND('wta - h2h'!J91&gt;=coeff!$C$4,(D91*F91-1)&gt;=coeff!$C$16),coeff!$C$3/coeff!$C$15*(D91*F91-1)/(F91-1),0))</f>
        <v/>
      </c>
      <c r="I91" s="6" t="str">
        <f>IF(G91="","",IF(AND('wta - h2h'!J91&gt;=coeff!$C$4,(E91*G91-1)&gt;=coeff!$C$16),coeff!$C$3/coeff!$C$15*(E91*G91-1)/(G91-1),0))</f>
        <v/>
      </c>
    </row>
    <row r="92" spans="8:9" x14ac:dyDescent="0.25">
      <c r="H92" s="6" t="str">
        <f>IF(F92="","",IF(AND('wta - h2h'!J92&gt;=coeff!$C$4,(D92*F92-1)&gt;=coeff!$C$16),coeff!$C$3/coeff!$C$15*(D92*F92-1)/(F92-1),0))</f>
        <v/>
      </c>
      <c r="I92" s="6" t="str">
        <f>IF(G92="","",IF(AND('wta - h2h'!J92&gt;=coeff!$C$4,(E92*G92-1)&gt;=coeff!$C$16),coeff!$C$3/coeff!$C$15*(E92*G92-1)/(G92-1),0))</f>
        <v/>
      </c>
    </row>
    <row r="93" spans="8:9" x14ac:dyDescent="0.25">
      <c r="H93" s="6" t="str">
        <f>IF(F93="","",IF(AND('wta - h2h'!J93&gt;=coeff!$C$4,(D93*F93-1)&gt;=coeff!$C$16),coeff!$C$3/coeff!$C$15*(D93*F93-1)/(F93-1),0))</f>
        <v/>
      </c>
      <c r="I93" s="6" t="str">
        <f>IF(G93="","",IF(AND('wta - h2h'!J93&gt;=coeff!$C$4,(E93*G93-1)&gt;=coeff!$C$16),coeff!$C$3/coeff!$C$15*(E93*G93-1)/(G93-1),0))</f>
        <v/>
      </c>
    </row>
    <row r="94" spans="8:9" x14ac:dyDescent="0.25">
      <c r="H94" s="6" t="str">
        <f>IF(F94="","",IF(AND('wta - h2h'!J94&gt;=coeff!$C$4,(D94*F94-1)&gt;=coeff!$C$16),coeff!$C$3/coeff!$C$15*(D94*F94-1)/(F94-1),0))</f>
        <v/>
      </c>
      <c r="I94" s="6" t="str">
        <f>IF(G94="","",IF(AND('wta - h2h'!J94&gt;=coeff!$C$4,(E94*G94-1)&gt;=coeff!$C$16),coeff!$C$3/coeff!$C$15*(E94*G94-1)/(G94-1),0))</f>
        <v/>
      </c>
    </row>
    <row r="95" spans="8:9" x14ac:dyDescent="0.25">
      <c r="H95" s="6" t="str">
        <f>IF(F95="","",IF(AND('wta - h2h'!J95&gt;=coeff!$C$4,(D95*F95-1)&gt;=coeff!$C$16),coeff!$C$3/coeff!$C$15*(D95*F95-1)/(F95-1),0))</f>
        <v/>
      </c>
      <c r="I95" s="6" t="str">
        <f>IF(G95="","",IF(AND('wta - h2h'!J95&gt;=coeff!$C$4,(E95*G95-1)&gt;=coeff!$C$16),coeff!$C$3/coeff!$C$15*(E95*G95-1)/(G95-1),0))</f>
        <v/>
      </c>
    </row>
    <row r="96" spans="8:9" x14ac:dyDescent="0.25">
      <c r="H96" s="6" t="str">
        <f>IF(F96="","",IF(AND('wta - h2h'!J96&gt;=coeff!$C$4,(D96*F96-1)&gt;=coeff!$C$16),coeff!$C$3/coeff!$C$15*(D96*F96-1)/(F96-1),0))</f>
        <v/>
      </c>
      <c r="I96" s="6" t="str">
        <f>IF(G96="","",IF(AND('wta - h2h'!J96&gt;=coeff!$C$4,(E96*G96-1)&gt;=coeff!$C$16),coeff!$C$3/coeff!$C$15*(E96*G96-1)/(G96-1),0))</f>
        <v/>
      </c>
    </row>
    <row r="97" spans="8:9" x14ac:dyDescent="0.25">
      <c r="H97" s="6" t="str">
        <f>IF(F97="","",IF(AND('wta - h2h'!J97&gt;=coeff!$C$4,(D97*F97-1)&gt;=coeff!$C$16),coeff!$C$3/coeff!$C$15*(D97*F97-1)/(F97-1),0))</f>
        <v/>
      </c>
      <c r="I97" s="6" t="str">
        <f>IF(G97="","",IF(AND('wta - h2h'!J97&gt;=coeff!$C$4,(E97*G97-1)&gt;=coeff!$C$16),coeff!$C$3/coeff!$C$15*(E97*G97-1)/(G97-1),0))</f>
        <v/>
      </c>
    </row>
    <row r="98" spans="8:9" x14ac:dyDescent="0.25">
      <c r="H98" s="6" t="str">
        <f>IF(F98="","",IF(AND('wta - h2h'!J98&gt;=coeff!$C$4,(D98*F98-1)&gt;=coeff!$C$16),coeff!$C$3/coeff!$C$15*(D98*F98-1)/(F98-1),0))</f>
        <v/>
      </c>
      <c r="I98" s="6" t="str">
        <f>IF(G98="","",IF(AND('wta - h2h'!J98&gt;=coeff!$C$4,(E98*G98-1)&gt;=coeff!$C$16),coeff!$C$3/coeff!$C$15*(E98*G98-1)/(G98-1),0))</f>
        <v/>
      </c>
    </row>
    <row r="99" spans="8:9" x14ac:dyDescent="0.25">
      <c r="H99" s="6" t="str">
        <f>IF(F99="","",IF(AND('wta - h2h'!J99&gt;=coeff!$C$4,(D99*F99-1)&gt;=coeff!$C$16),coeff!$C$3/coeff!$C$15*(D99*F99-1)/(F99-1),0))</f>
        <v/>
      </c>
      <c r="I99" s="6" t="str">
        <f>IF(G99="","",IF(AND('wta - h2h'!J99&gt;=coeff!$C$4,(E99*G99-1)&gt;=coeff!$C$16),coeff!$C$3/coeff!$C$15*(E99*G99-1)/(G99-1),0))</f>
        <v/>
      </c>
    </row>
    <row r="100" spans="8:9" x14ac:dyDescent="0.25">
      <c r="H100" s="6" t="str">
        <f>IF(F100="","",IF(AND('wta - h2h'!J100&gt;=coeff!$C$4,(D100*F100-1)&gt;=coeff!$C$16),coeff!$C$3/coeff!$C$15*(D100*F100-1)/(F100-1),0))</f>
        <v/>
      </c>
      <c r="I100" s="6" t="str">
        <f>IF(G100="","",IF(AND('wta - h2h'!J100&gt;=coeff!$C$4,(E100*G100-1)&gt;=coeff!$C$16),coeff!$C$3/coeff!$C$15*(E100*G100-1)/(G100-1),0))</f>
        <v/>
      </c>
    </row>
    <row r="101" spans="8:9" x14ac:dyDescent="0.25">
      <c r="H101" s="6" t="str">
        <f>IF(F101="","",IF(AND('wta - h2h'!J101&gt;=coeff!$C$4,(D101*F101-1)&gt;=coeff!$C$16),coeff!$C$3/coeff!$C$15*(D101*F101-1)/(F101-1),0))</f>
        <v/>
      </c>
      <c r="I101" s="6" t="str">
        <f>IF(G101="","",IF(AND('wta - h2h'!J101&gt;=coeff!$C$4,(E101*G101-1)&gt;=coeff!$C$16),coeff!$C$3/coeff!$C$15*(E101*G101-1)/(G101-1),0))</f>
        <v/>
      </c>
    </row>
    <row r="102" spans="8:9" x14ac:dyDescent="0.25">
      <c r="H102" s="6" t="str">
        <f>IF(F102="","",IF(AND('wta - h2h'!J102&gt;=coeff!$C$4,(D102*F102-1)&gt;=coeff!$C$16),coeff!$C$3/coeff!$C$15*(D102*F102-1)/(F102-1),0))</f>
        <v/>
      </c>
      <c r="I102" s="6" t="str">
        <f>IF(G102="","",IF(AND('wta - h2h'!J102&gt;=coeff!$C$4,(E102*G102-1)&gt;=coeff!$C$16),coeff!$C$3/coeff!$C$15*(E102*G102-1)/(G102-1),0))</f>
        <v/>
      </c>
    </row>
    <row r="103" spans="8:9" x14ac:dyDescent="0.25">
      <c r="H103" s="6" t="str">
        <f>IF(F103="","",IF(AND('wta - h2h'!J103&gt;=coeff!$C$4,(D103*F103-1)&gt;=coeff!$C$16),coeff!$C$3/coeff!$C$15*(D103*F103-1)/(F103-1),0))</f>
        <v/>
      </c>
      <c r="I103" s="6" t="str">
        <f>IF(G103="","",IF(AND('wta - h2h'!J103&gt;=coeff!$C$4,(E103*G103-1)&gt;=coeff!$C$16),coeff!$C$3/coeff!$C$15*(E103*G103-1)/(G103-1),0))</f>
        <v/>
      </c>
    </row>
    <row r="104" spans="8:9" x14ac:dyDescent="0.25">
      <c r="H104" s="6" t="str">
        <f>IF(F104="","",IF(AND('wta - h2h'!J104&gt;=coeff!$C$4,(D104*F104-1)&gt;=coeff!$C$16),coeff!$C$3/coeff!$C$15*(D104*F104-1)/(F104-1),0))</f>
        <v/>
      </c>
      <c r="I104" s="6" t="str">
        <f>IF(G104="","",IF(AND('wta - h2h'!J104&gt;=coeff!$C$4,(E104*G104-1)&gt;=coeff!$C$16),coeff!$C$3/coeff!$C$15*(E104*G104-1)/(G104-1),0))</f>
        <v/>
      </c>
    </row>
    <row r="105" spans="8:9" x14ac:dyDescent="0.25">
      <c r="H105" s="6" t="str">
        <f>IF(F105="","",IF(AND('wta - h2h'!J105&gt;=coeff!$C$4,(D105*F105-1)&gt;=coeff!$C$16),coeff!$C$3/coeff!$C$15*(D105*F105-1)/(F105-1),0))</f>
        <v/>
      </c>
      <c r="I105" s="6" t="str">
        <f>IF(G105="","",IF(AND('wta - h2h'!J105&gt;=coeff!$C$4,(E105*G105-1)&gt;=coeff!$C$16),coeff!$C$3/coeff!$C$15*(E105*G105-1)/(G105-1),0))</f>
        <v/>
      </c>
    </row>
    <row r="106" spans="8:9" x14ac:dyDescent="0.25">
      <c r="H106" s="6" t="str">
        <f>IF(F106="","",IF(AND('wta - h2h'!J106&gt;=coeff!$C$4,(D106*F106-1)&gt;=coeff!$C$16),coeff!$C$3/coeff!$C$15*(D106*F106-1)/(F106-1),0))</f>
        <v/>
      </c>
      <c r="I106" s="6" t="str">
        <f>IF(G106="","",IF(AND('wta - h2h'!J106&gt;=coeff!$C$4,(E106*G106-1)&gt;=coeff!$C$16),coeff!$C$3/coeff!$C$15*(E106*G106-1)/(G106-1),0))</f>
        <v/>
      </c>
    </row>
    <row r="107" spans="8:9" x14ac:dyDescent="0.25">
      <c r="H107" s="6" t="str">
        <f>IF(F107="","",IF(AND('wta - h2h'!J107&gt;=coeff!$C$4,(D107*F107-1)&gt;=coeff!$C$16),coeff!$C$3/coeff!$C$15*(D107*F107-1)/(F107-1),0))</f>
        <v/>
      </c>
      <c r="I107" s="6" t="str">
        <f>IF(G107="","",IF(AND('wta - h2h'!J107&gt;=coeff!$C$4,(E107*G107-1)&gt;=coeff!$C$16),coeff!$C$3/coeff!$C$15*(E107*G107-1)/(G107-1),0))</f>
        <v/>
      </c>
    </row>
    <row r="108" spans="8:9" x14ac:dyDescent="0.25">
      <c r="H108" s="6" t="str">
        <f>IF(F108="","",IF(AND('wta - h2h'!J108&gt;=coeff!$C$4,(D108*F108-1)&gt;=coeff!$C$16),coeff!$C$3/coeff!$C$15*(D108*F108-1)/(F108-1),0))</f>
        <v/>
      </c>
      <c r="I108" s="6" t="str">
        <f>IF(G108="","",IF(AND('wta - h2h'!J108&gt;=coeff!$C$4,(E108*G108-1)&gt;=coeff!$C$16),coeff!$C$3/coeff!$C$15*(E108*G108-1)/(G108-1),0))</f>
        <v/>
      </c>
    </row>
    <row r="109" spans="8:9" x14ac:dyDescent="0.25">
      <c r="H109" s="6" t="str">
        <f>IF(F109="","",IF(AND('wta - h2h'!J109&gt;=coeff!$C$4,(D109*F109-1)&gt;=coeff!$C$16),coeff!$C$3/coeff!$C$15*(D109*F109-1)/(F109-1),0))</f>
        <v/>
      </c>
      <c r="I109" s="6" t="str">
        <f>IF(G109="","",IF(AND('wta - h2h'!J109&gt;=coeff!$C$4,(E109*G109-1)&gt;=coeff!$C$16),coeff!$C$3/coeff!$C$15*(E109*G109-1)/(G109-1),0))</f>
        <v/>
      </c>
    </row>
    <row r="110" spans="8:9" x14ac:dyDescent="0.25">
      <c r="H110" s="6" t="str">
        <f>IF(F110="","",IF(AND('wta - h2h'!J110&gt;=coeff!$C$4,(D110*F110-1)&gt;=coeff!$C$16),coeff!$C$3/coeff!$C$15*(D110*F110-1)/(F110-1),0))</f>
        <v/>
      </c>
      <c r="I110" s="6" t="str">
        <f>IF(G110="","",IF(AND('wta - h2h'!J110&gt;=coeff!$C$4,(E110*G110-1)&gt;=coeff!$C$16),coeff!$C$3/coeff!$C$15*(E110*G110-1)/(G110-1),0))</f>
        <v/>
      </c>
    </row>
    <row r="111" spans="8:9" x14ac:dyDescent="0.25">
      <c r="H111" s="6" t="str">
        <f>IF(F111="","",IF(AND('wta - h2h'!J111&gt;=coeff!$C$4,(D111*F111-1)&gt;=coeff!$C$16),coeff!$C$3/coeff!$C$15*(D111*F111-1)/(F111-1),0))</f>
        <v/>
      </c>
      <c r="I111" s="6" t="str">
        <f>IF(G111="","",IF(AND('wta - h2h'!J111&gt;=coeff!$C$4,(E111*G111-1)&gt;=coeff!$C$16),coeff!$C$3/coeff!$C$15*(E111*G111-1)/(G111-1),0))</f>
        <v/>
      </c>
    </row>
    <row r="112" spans="8:9" x14ac:dyDescent="0.25">
      <c r="H112" s="6" t="str">
        <f>IF(F112="","",IF(AND('wta - h2h'!J112&gt;=coeff!$C$4,(D112*F112-1)&gt;=coeff!$C$16),coeff!$C$3/coeff!$C$15*(D112*F112-1)/(F112-1),0))</f>
        <v/>
      </c>
      <c r="I112" s="6" t="str">
        <f>IF(G112="","",IF(AND('wta - h2h'!J112&gt;=coeff!$C$4,(E112*G112-1)&gt;=coeff!$C$16),coeff!$C$3/coeff!$C$15*(E112*G112-1)/(G112-1),0))</f>
        <v/>
      </c>
    </row>
    <row r="113" spans="8:9" x14ac:dyDescent="0.25">
      <c r="H113" s="6" t="str">
        <f>IF(F113="","",IF(AND('wta - h2h'!J113&gt;=coeff!$C$4,(D113*F113-1)&gt;=coeff!$C$16),coeff!$C$3/coeff!$C$15*(D113*F113-1)/(F113-1),0))</f>
        <v/>
      </c>
      <c r="I113" s="6" t="str">
        <f>IF(G113="","",IF(AND('wta - h2h'!J113&gt;=coeff!$C$4,(E113*G113-1)&gt;=coeff!$C$16),coeff!$C$3/coeff!$C$15*(E113*G113-1)/(G113-1),0))</f>
        <v/>
      </c>
    </row>
    <row r="114" spans="8:9" x14ac:dyDescent="0.25">
      <c r="H114" s="6" t="str">
        <f>IF(F114="","",IF(AND('wta - h2h'!J114&gt;=coeff!$C$4,(D114*F114-1)&gt;=coeff!$C$16),coeff!$C$3/coeff!$C$15*(D114*F114-1)/(F114-1),0))</f>
        <v/>
      </c>
      <c r="I114" s="6" t="str">
        <f>IF(G114="","",IF(AND('wta - h2h'!J114&gt;=coeff!$C$4,(E114*G114-1)&gt;=coeff!$C$16),coeff!$C$3/coeff!$C$15*(E114*G114-1)/(G114-1),0))</f>
        <v/>
      </c>
    </row>
    <row r="115" spans="8:9" x14ac:dyDescent="0.25">
      <c r="H115" s="6" t="str">
        <f>IF(F115="","",IF(AND('wta - h2h'!J115&gt;=coeff!$C$4,(D115*F115-1)&gt;=coeff!$C$16),coeff!$C$3/coeff!$C$15*(D115*F115-1)/(F115-1),0))</f>
        <v/>
      </c>
      <c r="I115" s="6" t="str">
        <f>IF(G115="","",IF(AND('wta - h2h'!J115&gt;=coeff!$C$4,(E115*G115-1)&gt;=coeff!$C$16),coeff!$C$3/coeff!$C$15*(E115*G115-1)/(G115-1),0))</f>
        <v/>
      </c>
    </row>
    <row r="116" spans="8:9" x14ac:dyDescent="0.25">
      <c r="H116" s="6" t="str">
        <f>IF(F116="","",IF(AND('wta - h2h'!J116&gt;=coeff!$C$4,(D116*F116-1)&gt;=coeff!$C$16),coeff!$C$3/coeff!$C$15*(D116*F116-1)/(F116-1),0))</f>
        <v/>
      </c>
      <c r="I116" s="6" t="str">
        <f>IF(G116="","",IF(AND('wta - h2h'!J116&gt;=coeff!$C$4,(E116*G116-1)&gt;=coeff!$C$16),coeff!$C$3/coeff!$C$15*(E116*G116-1)/(G116-1),0))</f>
        <v/>
      </c>
    </row>
    <row r="117" spans="8:9" x14ac:dyDescent="0.25">
      <c r="H117" s="6" t="str">
        <f>IF(F117="","",IF(AND('wta - h2h'!J117&gt;=coeff!$C$4,(D117*F117-1)&gt;=coeff!$C$16),coeff!$C$3/coeff!$C$15*(D117*F117-1)/(F117-1),0))</f>
        <v/>
      </c>
      <c r="I117" s="6" t="str">
        <f>IF(G117="","",IF(AND('wta - h2h'!J117&gt;=coeff!$C$4,(E117*G117-1)&gt;=coeff!$C$16),coeff!$C$3/coeff!$C$15*(E117*G117-1)/(G117-1),0))</f>
        <v/>
      </c>
    </row>
    <row r="118" spans="8:9" x14ac:dyDescent="0.25">
      <c r="H118" s="6" t="str">
        <f>IF(F118="","",IF(AND('wta - h2h'!J118&gt;=coeff!$C$4,(D118*F118-1)&gt;=coeff!$C$16),coeff!$C$3/coeff!$C$15*(D118*F118-1)/(F118-1),0))</f>
        <v/>
      </c>
      <c r="I118" s="6" t="str">
        <f>IF(G118="","",IF(AND('wta - h2h'!J118&gt;=coeff!$C$4,(E118*G118-1)&gt;=coeff!$C$16),coeff!$C$3/coeff!$C$15*(E118*G118-1)/(G118-1),0))</f>
        <v/>
      </c>
    </row>
    <row r="119" spans="8:9" x14ac:dyDescent="0.25">
      <c r="H119" s="6" t="str">
        <f>IF(F119="","",IF(AND('wta - h2h'!J119&gt;=coeff!$C$4,(D119*F119-1)&gt;=coeff!$C$16),coeff!$C$3/coeff!$C$15*(D119*F119-1)/(F119-1),0))</f>
        <v/>
      </c>
      <c r="I119" s="6" t="str">
        <f>IF(G119="","",IF(AND('wta - h2h'!J119&gt;=coeff!$C$4,(E119*G119-1)&gt;=coeff!$C$16),coeff!$C$3/coeff!$C$15*(E119*G119-1)/(G119-1),0))</f>
        <v/>
      </c>
    </row>
    <row r="120" spans="8:9" x14ac:dyDescent="0.25">
      <c r="H120" s="6" t="str">
        <f>IF(F120="","",IF(AND('wta - h2h'!J120&gt;=coeff!$C$4,(D120*F120-1)&gt;=coeff!$C$16),coeff!$C$3/coeff!$C$15*(D120*F120-1)/(F120-1),0))</f>
        <v/>
      </c>
      <c r="I120" s="6" t="str">
        <f>IF(G120="","",IF(AND('wta - h2h'!J120&gt;=coeff!$C$4,(E120*G120-1)&gt;=coeff!$C$16),coeff!$C$3/coeff!$C$15*(E120*G120-1)/(G120-1),0))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coeff</vt:lpstr>
      <vt:lpstr>atp - h2h</vt:lpstr>
      <vt:lpstr>atp - line</vt:lpstr>
      <vt:lpstr>atp - sets</vt:lpstr>
      <vt:lpstr>atp - totals</vt:lpstr>
      <vt:lpstr>atp - X</vt:lpstr>
      <vt:lpstr>wta - h2h</vt:lpstr>
      <vt:lpstr>wta - line</vt:lpstr>
      <vt:lpstr>wta - sets</vt:lpstr>
      <vt:lpstr>wta - totals</vt:lpstr>
      <vt:lpstr>wta - X</vt:lpstr>
      <vt:lpstr>probs</vt:lpstr>
      <vt:lpstr>'wta - totals'!playerbets_12</vt:lpstr>
      <vt:lpstr>'wta - totals'!playerbets_22</vt:lpstr>
      <vt:lpstr>'atp - totals'!playerbets_24</vt:lpstr>
      <vt:lpstr>'wta - line'!playerbets_30</vt:lpstr>
      <vt:lpstr>'atp - line'!playerbets_35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dcterms:created xsi:type="dcterms:W3CDTF">2014-06-23T00:19:42Z</dcterms:created>
  <dcterms:modified xsi:type="dcterms:W3CDTF">2014-07-17T01:33:44Z</dcterms:modified>
</cp:coreProperties>
</file>