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12120" activeTab="0"/>
  </bookViews>
  <sheets>
    <sheet name="h2h" sheetId="1" r:id="rId1"/>
    <sheet name="totals" sheetId="2" r:id="rId2"/>
  </sheets>
  <definedNames>
    <definedName name="currentbets" localSheetId="0">'h2h'!#REF!</definedName>
    <definedName name="currentbets" localSheetId="1">'totals'!#REF!</definedName>
    <definedName name="currentbets_1" localSheetId="0">'h2h'!$A$4:$J$8</definedName>
    <definedName name="currentbets_10" localSheetId="0">'h2h'!#REF!</definedName>
    <definedName name="currentbets_10" localSheetId="1">'totals'!#REF!</definedName>
    <definedName name="currentbets_11" localSheetId="0">'h2h'!#REF!</definedName>
    <definedName name="currentbets_11" localSheetId="1">'totals'!#REF!</definedName>
    <definedName name="currentbets_12" localSheetId="0">'h2h'!#REF!</definedName>
    <definedName name="currentbets_12" localSheetId="1">'totals'!#REF!</definedName>
    <definedName name="currentbets_13" localSheetId="0">'h2h'!#REF!</definedName>
    <definedName name="currentbets_2" localSheetId="0">'h2h'!$A$16:$J$20</definedName>
    <definedName name="currentbets_3" localSheetId="0">'h2h'!#REF!</definedName>
    <definedName name="currentbets_3" localSheetId="1">'totals'!$A$16:$N$20</definedName>
    <definedName name="currentbets_4" localSheetId="0">'h2h'!#REF!</definedName>
    <definedName name="currentbets_4" localSheetId="1">'totals'!#REF!</definedName>
    <definedName name="currentbets_5" localSheetId="0">'h2h'!#REF!</definedName>
    <definedName name="currentbets_5" localSheetId="1">'totals'!#REF!</definedName>
    <definedName name="currentbets_6" localSheetId="0">'h2h'!#REF!</definedName>
    <definedName name="currentbets_6" localSheetId="1">'totals'!#REF!</definedName>
    <definedName name="currentbets_7" localSheetId="0">'h2h'!#REF!</definedName>
    <definedName name="currentbets_7" localSheetId="1">'totals'!#REF!</definedName>
    <definedName name="currentbets_8" localSheetId="0">'h2h'!#REF!</definedName>
    <definedName name="currentbets_8" localSheetId="1">'totals'!#REF!</definedName>
    <definedName name="currentbets_9" localSheetId="0">'h2h'!#REF!</definedName>
    <definedName name="currentbets_9" localSheetId="1">'totals'!#REF!</definedName>
  </definedNames>
  <calcPr fullCalcOnLoad="1"/>
</workbook>
</file>

<file path=xl/sharedStrings.xml><?xml version="1.0" encoding="utf-8"?>
<sst xmlns="http://schemas.openxmlformats.org/spreadsheetml/2006/main" count="94" uniqueCount="36">
  <si>
    <t>Team1</t>
  </si>
  <si>
    <t>Team2</t>
  </si>
  <si>
    <t>Odds1</t>
  </si>
  <si>
    <t>Odds2</t>
  </si>
  <si>
    <t>Bank Balance:</t>
  </si>
  <si>
    <t>Kelly Fractional: 1/</t>
  </si>
  <si>
    <t>Total Bet:</t>
  </si>
  <si>
    <t>Date</t>
  </si>
  <si>
    <t>Pitcher1</t>
  </si>
  <si>
    <t>Pitcher2</t>
  </si>
  <si>
    <t>Prob(Team1 Win)</t>
  </si>
  <si>
    <t>$Bet1</t>
  </si>
  <si>
    <t>$Bet2</t>
  </si>
  <si>
    <t>Minimum Overlay Bet</t>
  </si>
  <si>
    <t>Favourites (odds &lt; 1.91)</t>
  </si>
  <si>
    <t>Underdogs (odds &gt;= 1.91)</t>
  </si>
  <si>
    <t xml:space="preserve"> $Bet(Over)   </t>
  </si>
  <si>
    <t xml:space="preserve"> $Bet(Under) </t>
  </si>
  <si>
    <t xml:space="preserve"> Prob(Over)   </t>
  </si>
  <si>
    <t xml:space="preserve"> Prob(Under) </t>
  </si>
  <si>
    <t>CHW</t>
  </si>
  <si>
    <t>%Overlay1</t>
  </si>
  <si>
    <t>%Overlay2</t>
  </si>
  <si>
    <t>%Overlay</t>
  </si>
  <si>
    <t/>
  </si>
  <si>
    <t>Expected</t>
  </si>
  <si>
    <t>RunLine1</t>
  </si>
  <si>
    <t>Prob(Over)</t>
  </si>
  <si>
    <t>Odds(Over)</t>
  </si>
  <si>
    <t>RunLine2</t>
  </si>
  <si>
    <t>Prob(Under)</t>
  </si>
  <si>
    <t>Odds(Under)</t>
  </si>
  <si>
    <t>CLE</t>
  </si>
  <si>
    <t>SABATHIA,C.C.</t>
  </si>
  <si>
    <t>BUEHRLE,MARK</t>
  </si>
  <si>
    <t>Version 2.1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</si>
</sst>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0.000000%"/>
    <numFmt numFmtId="167" formatCode="_(&quot;$&quot;* #,##0.00_);_(&quot;$&quot;* \(#,##0.0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0%"/>
    <numFmt numFmtId="174" formatCode="[$€-2]\ #,##0.00;[Red]\-[$€-2]\ #,##0.00"/>
    <numFmt numFmtId="175" formatCode="[$-C09]dddd\,\ d\ mmmm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44" fontId="0" fillId="0" borderId="0" xfId="17" applyAlignment="1" applyProtection="1">
      <alignment horizontal="center"/>
      <protection hidden="1"/>
    </xf>
    <xf numFmtId="44" fontId="0" fillId="0" borderId="0" xfId="17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4" fontId="4" fillId="2" borderId="0" xfId="17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164" fontId="4" fillId="2" borderId="0" xfId="20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44" fontId="1" fillId="0" borderId="0" xfId="17" applyFont="1" applyAlignment="1" applyProtection="1">
      <alignment horizontal="center"/>
      <protection locked="0"/>
    </xf>
    <xf numFmtId="44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44" fontId="0" fillId="0" borderId="0" xfId="0" applyNumberFormat="1" applyFill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9" fontId="0" fillId="0" borderId="0" xfId="20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9" fontId="0" fillId="0" borderId="0" xfId="20" applyAlignment="1" applyProtection="1">
      <alignment horizontal="center"/>
      <protection locked="0"/>
    </xf>
    <xf numFmtId="165" fontId="0" fillId="0" borderId="0" xfId="20" applyNumberFormat="1" applyAlignment="1" applyProtection="1">
      <alignment horizontal="center"/>
      <protection hidden="1"/>
    </xf>
    <xf numFmtId="165" fontId="0" fillId="0" borderId="0" xfId="2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9525</xdr:rowOff>
    </xdr:from>
    <xdr:to>
      <xdr:col>4</xdr:col>
      <xdr:colOff>1171575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524" t="900"/>
        <a:stretch>
          <a:fillRect/>
        </a:stretch>
      </xdr:blipFill>
      <xdr:spPr>
        <a:xfrm>
          <a:off x="1714500" y="9525"/>
          <a:ext cx="3371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523875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1724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37</xdr:row>
      <xdr:rowOff>19050</xdr:rowOff>
    </xdr:from>
    <xdr:to>
      <xdr:col>3</xdr:col>
      <xdr:colOff>352425</xdr:colOff>
      <xdr:row>41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t="20312"/>
        <a:stretch>
          <a:fillRect/>
        </a:stretch>
      </xdr:blipFill>
      <xdr:spPr>
        <a:xfrm>
          <a:off x="28575" y="7010400"/>
          <a:ext cx="2705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37</xdr:row>
      <xdr:rowOff>19050</xdr:rowOff>
    </xdr:from>
    <xdr:to>
      <xdr:col>5</xdr:col>
      <xdr:colOff>723900</xdr:colOff>
      <xdr:row>41</xdr:row>
      <xdr:rowOff>152400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3"/>
        <a:srcRect t="20312"/>
        <a:stretch>
          <a:fillRect/>
        </a:stretch>
      </xdr:blipFill>
      <xdr:spPr>
        <a:xfrm>
          <a:off x="28575" y="7010400"/>
          <a:ext cx="5876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9525</xdr:rowOff>
    </xdr:from>
    <xdr:to>
      <xdr:col>4</xdr:col>
      <xdr:colOff>1190625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-524" t="900"/>
        <a:stretch>
          <a:fillRect/>
        </a:stretch>
      </xdr:blipFill>
      <xdr:spPr>
        <a:xfrm>
          <a:off x="1704975" y="9525"/>
          <a:ext cx="3371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6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1724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3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8.28125" style="2" bestFit="1" customWidth="1"/>
    <col min="2" max="2" width="10.28125" style="2" bestFit="1" customWidth="1"/>
    <col min="3" max="3" width="7.140625" style="2" customWidth="1"/>
    <col min="4" max="4" width="23.00390625" style="2" bestFit="1" customWidth="1"/>
    <col min="5" max="5" width="19.00390625" style="2" bestFit="1" customWidth="1"/>
    <col min="6" max="6" width="16.8515625" style="2" customWidth="1"/>
    <col min="7" max="8" width="6.57421875" style="2" customWidth="1"/>
    <col min="9" max="10" width="6.00390625" style="2" hidden="1" customWidth="1"/>
    <col min="11" max="11" width="10.421875" style="2" bestFit="1" customWidth="1"/>
    <col min="12" max="12" width="10.8515625" style="2" bestFit="1" customWidth="1"/>
    <col min="13" max="14" width="9.57421875" style="2" customWidth="1"/>
    <col min="15" max="16384" width="9.140625" style="2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 t="s">
        <v>35</v>
      </c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2.75">
      <c r="A8"/>
      <c r="B8"/>
      <c r="C8"/>
      <c r="D8"/>
      <c r="E8"/>
      <c r="F8"/>
      <c r="G8"/>
      <c r="H8"/>
      <c r="I8"/>
      <c r="J8"/>
    </row>
    <row r="9" spans="1:14" ht="12.75">
      <c r="A9" s="9" t="s">
        <v>4</v>
      </c>
      <c r="B9" s="6">
        <v>1000</v>
      </c>
      <c r="C9" s="1"/>
      <c r="D9" s="1"/>
      <c r="E9" s="1" t="s">
        <v>13</v>
      </c>
      <c r="F9"/>
      <c r="G9"/>
      <c r="H9"/>
      <c r="I9"/>
      <c r="J9"/>
      <c r="K9" s="1"/>
      <c r="L9" s="1"/>
      <c r="M9" s="1"/>
      <c r="N9" s="1"/>
    </row>
    <row r="10" spans="1:14" ht="12.75">
      <c r="A10" s="10" t="s">
        <v>5</v>
      </c>
      <c r="B10" s="7">
        <v>4</v>
      </c>
      <c r="C10" s="1"/>
      <c r="D10" s="1" t="s">
        <v>14</v>
      </c>
      <c r="E10" s="8">
        <v>10</v>
      </c>
      <c r="F10"/>
      <c r="G10"/>
      <c r="H10"/>
      <c r="I10"/>
      <c r="J10"/>
      <c r="K10" s="1"/>
      <c r="L10" s="1"/>
      <c r="M10" s="1"/>
      <c r="N10" s="1"/>
    </row>
    <row r="11" spans="1:14" ht="12.75">
      <c r="A11" s="10"/>
      <c r="B11" s="10"/>
      <c r="C11" s="1"/>
      <c r="D11" s="1" t="s">
        <v>15</v>
      </c>
      <c r="E11" s="8">
        <v>0.05</v>
      </c>
      <c r="F11"/>
      <c r="G11"/>
      <c r="H11"/>
      <c r="I11"/>
      <c r="J11"/>
      <c r="K11" s="1"/>
      <c r="L11" s="1"/>
      <c r="M11" s="1"/>
      <c r="N11" s="1"/>
    </row>
    <row r="12" spans="1:14" ht="12.75">
      <c r="A12"/>
      <c r="B12"/>
      <c r="C12"/>
      <c r="D12"/>
      <c r="E12"/>
      <c r="F12"/>
      <c r="G12"/>
      <c r="H12"/>
      <c r="I12"/>
      <c r="J12"/>
      <c r="K12" s="1"/>
      <c r="L12" s="1"/>
      <c r="M12" s="1"/>
      <c r="N12" s="1"/>
    </row>
    <row r="13" spans="1:14" ht="12.75">
      <c r="A13"/>
      <c r="B13"/>
      <c r="C13"/>
      <c r="D13"/>
      <c r="E13"/>
      <c r="F13"/>
      <c r="G13"/>
      <c r="H13"/>
      <c r="I13"/>
      <c r="J13"/>
      <c r="K13" s="1"/>
      <c r="L13" s="1"/>
      <c r="M13" s="1"/>
      <c r="N13" s="1"/>
    </row>
    <row r="14" spans="1:14" ht="12.75">
      <c r="A14"/>
      <c r="B14"/>
      <c r="C14"/>
      <c r="D14"/>
      <c r="E14"/>
      <c r="F14"/>
      <c r="G14"/>
      <c r="H14"/>
      <c r="I14"/>
      <c r="J14"/>
      <c r="K14" s="1"/>
      <c r="L14" s="1"/>
      <c r="M14" s="1"/>
      <c r="N14" s="1"/>
    </row>
    <row r="15" spans="1:14" ht="12.75">
      <c r="A15" s="9" t="s">
        <v>7</v>
      </c>
      <c r="B15" s="9" t="s">
        <v>0</v>
      </c>
      <c r="C15" s="9" t="s">
        <v>1</v>
      </c>
      <c r="D15" s="9" t="s">
        <v>8</v>
      </c>
      <c r="E15" s="9" t="s">
        <v>9</v>
      </c>
      <c r="F15" s="9" t="s">
        <v>10</v>
      </c>
      <c r="G15" s="9" t="s">
        <v>2</v>
      </c>
      <c r="H15" s="9" t="s">
        <v>3</v>
      </c>
      <c r="I15" s="9" t="s">
        <v>11</v>
      </c>
      <c r="J15" s="9" t="s">
        <v>12</v>
      </c>
      <c r="K15" s="9" t="s">
        <v>21</v>
      </c>
      <c r="L15" s="9" t="s">
        <v>22</v>
      </c>
      <c r="M15" s="9" t="s">
        <v>11</v>
      </c>
      <c r="N15" s="9" t="s">
        <v>12</v>
      </c>
    </row>
    <row r="16" spans="1:14" ht="16.5" customHeight="1">
      <c r="A16" s="17">
        <v>38809</v>
      </c>
      <c r="B16" s="2" t="s">
        <v>32</v>
      </c>
      <c r="C16" s="2" t="s">
        <v>20</v>
      </c>
      <c r="D16" s="2" t="s">
        <v>33</v>
      </c>
      <c r="E16" s="2" t="s">
        <v>34</v>
      </c>
      <c r="F16" s="16">
        <v>0.4673354183143548</v>
      </c>
      <c r="G16" s="2">
        <v>2.1</v>
      </c>
      <c r="H16" s="2">
        <v>1.8695652173913042</v>
      </c>
      <c r="I16" s="14">
        <v>0</v>
      </c>
      <c r="J16" s="14">
        <v>0</v>
      </c>
      <c r="K16" s="16">
        <f>IF((G16*F16-1)&gt;0,(G16*F16-1),"")</f>
      </c>
      <c r="L16" s="16">
        <f>IF((H16*(1-F16)-1)&gt;0,(H16*(1-F16)-1),"")</f>
      </c>
      <c r="M16" s="3">
        <f>IF(G16&gt;=1.91,IF((G16*F16-1)&gt;=$E$11,(G16*F16-1)*$B$9/$B$10/(G16-1),""),IF(G16&lt;1.91,IF((G16*F16-1)&gt;=$E$10,(G16*F16-1)*$B$9/$B$10/(G16-1),"")))</f>
      </c>
      <c r="N16" s="3">
        <f>IF(H16&gt;=1.91,IF((H16*(1-F16)-1)&gt;=$E$11,(H16*(1-F16)-1)*$B$9/$B$10/(H16-1),""),IF(H16&lt;1.91,IF((H16*(1-F16)-1)&gt;=$E$10,(H16*(1-F16)-1)*$B$9/$B$10/(H16-1),"")))</f>
      </c>
    </row>
    <row r="17" spans="1:14" ht="16.5" customHeight="1">
      <c r="A17" s="17"/>
      <c r="F17" s="16"/>
      <c r="I17" s="14">
        <v>0</v>
      </c>
      <c r="J17" s="14">
        <v>0</v>
      </c>
      <c r="K17" s="16">
        <f aca="true" t="shared" si="0" ref="K17:K35">IF((G17*F17-1)&gt;0,(G17*F17-1),"")</f>
      </c>
      <c r="L17" s="16">
        <f aca="true" t="shared" si="1" ref="L17:L35">IF((H17*(1-F17)-1)&gt;0,(H17*(1-F17)-1),"")</f>
      </c>
      <c r="M17" s="3">
        <f aca="true" t="shared" si="2" ref="M17:M35">IF(G17&gt;=1.91,IF((G17*F17-1)&gt;=$E$11,(G17*F17-1)*$B$9/$B$10/(G17-1),""),IF(G17&lt;1.91,IF((G17*F17-1)&gt;=$E$10,(G17*F17-1)*$B$9/$B$10/(G17-1),"")))</f>
      </c>
      <c r="N17" s="3">
        <f aca="true" t="shared" si="3" ref="N17:N35">IF(H17&gt;=1.91,IF((H17*(1-F17)-1)&gt;=$E$11,(H17*(1-F17)-1)*$B$9/$B$10/(H17-1),""),IF(H17&lt;1.91,IF((H17*(1-F17)-1)&gt;=$E$10,(H17*(1-F17)-1)*$B$9/$B$10/(H17-1),"")))</f>
      </c>
    </row>
    <row r="18" spans="1:14" ht="16.5" customHeight="1">
      <c r="A18" s="17"/>
      <c r="F18" s="16"/>
      <c r="I18" s="14">
        <v>170.65</v>
      </c>
      <c r="J18" s="14">
        <v>0</v>
      </c>
      <c r="K18" s="16">
        <f t="shared" si="0"/>
      </c>
      <c r="L18" s="16">
        <f t="shared" si="1"/>
      </c>
      <c r="M18" s="3">
        <f t="shared" si="2"/>
      </c>
      <c r="N18" s="3">
        <f t="shared" si="3"/>
      </c>
    </row>
    <row r="19" spans="1:14" ht="16.5" customHeight="1">
      <c r="A19" s="17"/>
      <c r="F19" s="16"/>
      <c r="I19" s="14">
        <v>0</v>
      </c>
      <c r="J19" s="14">
        <v>0</v>
      </c>
      <c r="K19" s="16">
        <f t="shared" si="0"/>
      </c>
      <c r="L19" s="16">
        <f t="shared" si="1"/>
      </c>
      <c r="M19" s="3">
        <f t="shared" si="2"/>
      </c>
      <c r="N19" s="3">
        <f t="shared" si="3"/>
      </c>
    </row>
    <row r="20" spans="1:14" ht="16.5" customHeight="1">
      <c r="A20" s="17"/>
      <c r="F20" s="16"/>
      <c r="I20" s="14">
        <v>0</v>
      </c>
      <c r="J20" s="14">
        <v>0</v>
      </c>
      <c r="K20" s="16">
        <f t="shared" si="0"/>
      </c>
      <c r="L20" s="16">
        <f t="shared" si="1"/>
      </c>
      <c r="M20" s="3">
        <f t="shared" si="2"/>
      </c>
      <c r="N20" s="3">
        <f t="shared" si="3"/>
      </c>
    </row>
    <row r="21" spans="1:14" ht="16.5" customHeight="1">
      <c r="A21" s="17"/>
      <c r="F21" s="16"/>
      <c r="I21" s="14">
        <v>0</v>
      </c>
      <c r="J21" s="14">
        <v>0</v>
      </c>
      <c r="K21" s="16">
        <f t="shared" si="0"/>
      </c>
      <c r="L21" s="16">
        <f t="shared" si="1"/>
      </c>
      <c r="M21" s="3">
        <f t="shared" si="2"/>
      </c>
      <c r="N21" s="3">
        <f t="shared" si="3"/>
      </c>
    </row>
    <row r="22" spans="1:14" ht="16.5" customHeight="1">
      <c r="A22" s="17"/>
      <c r="F22" s="16"/>
      <c r="I22" s="14">
        <v>0</v>
      </c>
      <c r="J22" s="14">
        <v>0</v>
      </c>
      <c r="K22" s="16">
        <f t="shared" si="0"/>
      </c>
      <c r="L22" s="16">
        <f t="shared" si="1"/>
      </c>
      <c r="M22" s="3">
        <f t="shared" si="2"/>
      </c>
      <c r="N22" s="3">
        <f t="shared" si="3"/>
      </c>
    </row>
    <row r="23" spans="1:14" ht="16.5" customHeight="1">
      <c r="A23" s="17"/>
      <c r="F23" s="16"/>
      <c r="I23" s="14">
        <v>96</v>
      </c>
      <c r="J23" s="14">
        <v>0</v>
      </c>
      <c r="K23" s="16">
        <f t="shared" si="0"/>
      </c>
      <c r="L23" s="16">
        <f t="shared" si="1"/>
      </c>
      <c r="M23" s="3">
        <f t="shared" si="2"/>
      </c>
      <c r="N23" s="3">
        <f t="shared" si="3"/>
      </c>
    </row>
    <row r="24" spans="1:14" ht="16.5" customHeight="1">
      <c r="A24" s="17"/>
      <c r="F24" s="16"/>
      <c r="I24" s="14">
        <v>0</v>
      </c>
      <c r="J24" s="14">
        <v>0</v>
      </c>
      <c r="K24" s="16">
        <f t="shared" si="0"/>
      </c>
      <c r="L24" s="16">
        <f t="shared" si="1"/>
      </c>
      <c r="M24" s="3">
        <f t="shared" si="2"/>
      </c>
      <c r="N24" s="3">
        <f t="shared" si="3"/>
      </c>
    </row>
    <row r="25" spans="1:14" ht="16.5" customHeight="1">
      <c r="A25" s="17"/>
      <c r="F25" s="16"/>
      <c r="I25" s="14">
        <v>0</v>
      </c>
      <c r="J25" s="14">
        <v>169.24</v>
      </c>
      <c r="K25" s="16">
        <f t="shared" si="0"/>
      </c>
      <c r="L25" s="16">
        <f t="shared" si="1"/>
      </c>
      <c r="M25" s="3">
        <f t="shared" si="2"/>
      </c>
      <c r="N25" s="3">
        <f t="shared" si="3"/>
      </c>
    </row>
    <row r="26" spans="1:14" ht="16.5" customHeight="1">
      <c r="A26" s="17"/>
      <c r="F26" s="16"/>
      <c r="I26" s="14">
        <v>0</v>
      </c>
      <c r="J26" s="14">
        <v>0</v>
      </c>
      <c r="K26" s="16">
        <f t="shared" si="0"/>
      </c>
      <c r="L26" s="16">
        <f t="shared" si="1"/>
      </c>
      <c r="M26" s="3">
        <f t="shared" si="2"/>
      </c>
      <c r="N26" s="3">
        <f t="shared" si="3"/>
      </c>
    </row>
    <row r="27" spans="1:14" ht="16.5" customHeight="1">
      <c r="A27" s="17"/>
      <c r="F27" s="16"/>
      <c r="I27" s="14">
        <v>0</v>
      </c>
      <c r="J27" s="14">
        <v>0</v>
      </c>
      <c r="K27" s="16">
        <f t="shared" si="0"/>
      </c>
      <c r="L27" s="16">
        <f t="shared" si="1"/>
      </c>
      <c r="M27" s="3">
        <f t="shared" si="2"/>
      </c>
      <c r="N27" s="3">
        <f t="shared" si="3"/>
      </c>
    </row>
    <row r="28" spans="1:14" ht="16.5" customHeight="1">
      <c r="A28" s="17"/>
      <c r="F28" s="16"/>
      <c r="I28" s="14"/>
      <c r="J28" s="14"/>
      <c r="K28" s="16">
        <f t="shared" si="0"/>
      </c>
      <c r="L28" s="16">
        <f t="shared" si="1"/>
      </c>
      <c r="M28" s="3">
        <f t="shared" si="2"/>
      </c>
      <c r="N28" s="3">
        <f t="shared" si="3"/>
      </c>
    </row>
    <row r="29" spans="1:14" ht="16.5" customHeight="1">
      <c r="A29" s="17"/>
      <c r="F29" s="16"/>
      <c r="I29" s="13"/>
      <c r="J29" s="13"/>
      <c r="K29" s="16">
        <f t="shared" si="0"/>
      </c>
      <c r="L29" s="16">
        <f t="shared" si="1"/>
      </c>
      <c r="M29" s="3">
        <f t="shared" si="2"/>
      </c>
      <c r="N29" s="3">
        <f t="shared" si="3"/>
      </c>
    </row>
    <row r="30" spans="1:14" ht="16.5" customHeight="1">
      <c r="A30" s="17"/>
      <c r="F30" s="16"/>
      <c r="I30" s="13"/>
      <c r="J30" s="13"/>
      <c r="K30" s="16">
        <f t="shared" si="0"/>
      </c>
      <c r="L30" s="16">
        <f t="shared" si="1"/>
      </c>
      <c r="M30" s="3">
        <f t="shared" si="2"/>
      </c>
      <c r="N30" s="3">
        <f t="shared" si="3"/>
      </c>
    </row>
    <row r="31" spans="1:14" ht="16.5" customHeight="1">
      <c r="A31" s="17"/>
      <c r="F31" s="16"/>
      <c r="I31" s="13"/>
      <c r="J31" s="13"/>
      <c r="K31" s="16">
        <f t="shared" si="0"/>
      </c>
      <c r="L31" s="16">
        <f t="shared" si="1"/>
      </c>
      <c r="M31" s="3">
        <f t="shared" si="2"/>
      </c>
      <c r="N31" s="3">
        <f t="shared" si="3"/>
      </c>
    </row>
    <row r="32" spans="1:14" ht="16.5" customHeight="1">
      <c r="A32" s="17"/>
      <c r="F32" s="16"/>
      <c r="I32" s="13"/>
      <c r="J32" s="13"/>
      <c r="K32" s="16">
        <f t="shared" si="0"/>
      </c>
      <c r="L32" s="16">
        <f t="shared" si="1"/>
      </c>
      <c r="M32" s="3">
        <f t="shared" si="2"/>
      </c>
      <c r="N32" s="3">
        <f t="shared" si="3"/>
      </c>
    </row>
    <row r="33" spans="1:14" ht="16.5" customHeight="1">
      <c r="A33" s="17"/>
      <c r="F33" s="16"/>
      <c r="I33" s="13"/>
      <c r="J33" s="13"/>
      <c r="K33" s="16">
        <f t="shared" si="0"/>
      </c>
      <c r="L33" s="16">
        <f t="shared" si="1"/>
      </c>
      <c r="M33" s="3">
        <f t="shared" si="2"/>
      </c>
      <c r="N33" s="3">
        <f t="shared" si="3"/>
      </c>
    </row>
    <row r="34" spans="1:14" ht="16.5" customHeight="1">
      <c r="A34" s="17"/>
      <c r="F34" s="16"/>
      <c r="I34" s="13"/>
      <c r="J34" s="13"/>
      <c r="K34" s="16">
        <f t="shared" si="0"/>
      </c>
      <c r="L34" s="16">
        <f t="shared" si="1"/>
      </c>
      <c r="M34" s="3">
        <f t="shared" si="2"/>
      </c>
      <c r="N34" s="3">
        <f t="shared" si="3"/>
      </c>
    </row>
    <row r="35" spans="1:14" ht="16.5" customHeight="1">
      <c r="A35" s="17"/>
      <c r="F35" s="16"/>
      <c r="I35" s="13"/>
      <c r="J35" s="13"/>
      <c r="K35" s="16">
        <f t="shared" si="0"/>
      </c>
      <c r="L35" s="16">
        <f t="shared" si="1"/>
      </c>
      <c r="M35" s="3">
        <f t="shared" si="2"/>
      </c>
      <c r="N35" s="3">
        <f t="shared" si="3"/>
      </c>
    </row>
    <row r="36" spans="1:13" ht="16.5" customHeight="1">
      <c r="A36" s="17"/>
      <c r="I36" s="1"/>
      <c r="J36" s="1"/>
      <c r="K36" s="11"/>
      <c r="L36" s="11" t="s">
        <v>6</v>
      </c>
      <c r="M36" s="3">
        <f>SUM(M16:N35)</f>
        <v>0</v>
      </c>
    </row>
    <row r="38" ht="12.75"/>
    <row r="39" ht="12.75"/>
    <row r="40" ht="12.75"/>
    <row r="41" ht="12.75"/>
    <row r="42" ht="12.75"/>
    <row r="47" spans="2:3" ht="12.75">
      <c r="B47" s="5" t="b">
        <v>0</v>
      </c>
      <c r="C47" s="5" t="b">
        <v>0</v>
      </c>
    </row>
    <row r="48" spans="2:3" ht="12.75">
      <c r="B48" s="5" t="b">
        <v>0</v>
      </c>
      <c r="C48" s="5" t="b">
        <v>1</v>
      </c>
    </row>
    <row r="49" spans="2:3" ht="12.75">
      <c r="B49" s="5" t="b">
        <v>0</v>
      </c>
      <c r="C49" s="5" t="b">
        <v>0</v>
      </c>
    </row>
    <row r="50" spans="2:3" ht="12.75">
      <c r="B50" s="5" t="b">
        <v>0</v>
      </c>
      <c r="C50" s="5" t="b">
        <v>0</v>
      </c>
    </row>
    <row r="51" spans="2:3" ht="12.75">
      <c r="B51" s="5" t="b">
        <v>0</v>
      </c>
      <c r="C51" s="5" t="b">
        <v>1</v>
      </c>
    </row>
    <row r="52" spans="2:3" ht="12.75">
      <c r="B52" s="5" t="b">
        <v>0</v>
      </c>
      <c r="C52" s="5" t="b">
        <v>0</v>
      </c>
    </row>
    <row r="53" spans="2:3" ht="12.75">
      <c r="B53" s="5" t="b">
        <v>0</v>
      </c>
      <c r="C53" s="5" t="b">
        <v>1</v>
      </c>
    </row>
  </sheetData>
  <sheetProtection/>
  <printOptions/>
  <pageMargins left="0.75" right="0.75" top="1" bottom="1" header="0.5" footer="0.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9:S79"/>
  <sheetViews>
    <sheetView workbookViewId="0" topLeftCell="A1">
      <selection activeCell="A16" sqref="A16"/>
    </sheetView>
  </sheetViews>
  <sheetFormatPr defaultColWidth="9.140625" defaultRowHeight="12.75"/>
  <cols>
    <col min="1" max="1" width="18.28125" style="2" bestFit="1" customWidth="1"/>
    <col min="2" max="2" width="10.28125" style="2" bestFit="1" customWidth="1"/>
    <col min="3" max="3" width="8.28125" style="2" bestFit="1" customWidth="1"/>
    <col min="4" max="4" width="21.421875" style="2" bestFit="1" customWidth="1"/>
    <col min="5" max="5" width="19.00390625" style="2" bestFit="1" customWidth="1"/>
    <col min="6" max="6" width="9.421875" style="2" bestFit="1" customWidth="1"/>
    <col min="7" max="7" width="9.57421875" style="2" bestFit="1" customWidth="1"/>
    <col min="8" max="8" width="11.8515625" style="2" hidden="1" customWidth="1"/>
    <col min="9" max="9" width="11.00390625" style="2" bestFit="1" customWidth="1"/>
    <col min="10" max="10" width="9.57421875" style="2" bestFit="1" customWidth="1"/>
    <col min="11" max="11" width="13.140625" style="2" hidden="1" customWidth="1"/>
    <col min="12" max="12" width="12.140625" style="2" bestFit="1" customWidth="1"/>
    <col min="13" max="14" width="12.7109375" style="2" hidden="1" customWidth="1"/>
    <col min="15" max="16" width="13.140625" style="2" bestFit="1" customWidth="1"/>
    <col min="17" max="17" width="9.421875" style="2" bestFit="1" customWidth="1"/>
    <col min="18" max="18" width="12.28125" style="3" customWidth="1"/>
    <col min="19" max="19" width="14.00390625" style="3" bestFit="1" customWidth="1"/>
    <col min="20" max="16384" width="10.421875" style="2" customWidth="1"/>
  </cols>
  <sheetData>
    <row r="1" ht="12.75"/>
    <row r="2" ht="12.75"/>
    <row r="3" ht="12.75"/>
    <row r="4" ht="12.75"/>
    <row r="5" ht="12.75"/>
    <row r="6" ht="12.75"/>
    <row r="7" ht="12.75"/>
    <row r="9" spans="1:14" ht="12.75">
      <c r="A9" s="9" t="s">
        <v>4</v>
      </c>
      <c r="B9" s="6">
        <v>1000</v>
      </c>
      <c r="C9" s="1"/>
      <c r="D9" s="1"/>
      <c r="E9" s="1" t="s">
        <v>13</v>
      </c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0" t="s">
        <v>5</v>
      </c>
      <c r="B10" s="7">
        <v>4</v>
      </c>
      <c r="C10" s="1"/>
      <c r="D10" s="1"/>
      <c r="E10" s="8">
        <v>0.05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0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0"/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0"/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9" ht="12.75">
      <c r="A15" s="18" t="s">
        <v>7</v>
      </c>
      <c r="B15" s="18" t="s">
        <v>0</v>
      </c>
      <c r="C15" s="18" t="s">
        <v>1</v>
      </c>
      <c r="D15" s="18" t="s">
        <v>8</v>
      </c>
      <c r="E15" s="18" t="s">
        <v>9</v>
      </c>
      <c r="F15" s="18" t="s">
        <v>25</v>
      </c>
      <c r="G15" s="18" t="s">
        <v>26</v>
      </c>
      <c r="H15" s="18" t="s">
        <v>27</v>
      </c>
      <c r="I15" s="18" t="s">
        <v>28</v>
      </c>
      <c r="J15" s="18" t="s">
        <v>29</v>
      </c>
      <c r="K15" s="18" t="s">
        <v>30</v>
      </c>
      <c r="L15" s="18" t="s">
        <v>31</v>
      </c>
      <c r="M15" s="9" t="s">
        <v>16</v>
      </c>
      <c r="N15" s="9" t="s">
        <v>17</v>
      </c>
      <c r="O15" s="9" t="s">
        <v>18</v>
      </c>
      <c r="P15" s="9" t="s">
        <v>19</v>
      </c>
      <c r="Q15" s="9" t="s">
        <v>23</v>
      </c>
      <c r="R15" s="11" t="s">
        <v>16</v>
      </c>
      <c r="S15" s="11" t="s">
        <v>17</v>
      </c>
    </row>
    <row r="16" spans="1:19" ht="16.5" customHeight="1">
      <c r="A16" s="17">
        <v>38809</v>
      </c>
      <c r="B16" s="2" t="s">
        <v>32</v>
      </c>
      <c r="C16" s="2" t="s">
        <v>20</v>
      </c>
      <c r="D16" s="2" t="s">
        <v>33</v>
      </c>
      <c r="E16" s="2" t="s">
        <v>34</v>
      </c>
      <c r="F16" s="21">
        <v>8.618429011189374</v>
      </c>
      <c r="G16" s="2">
        <v>8</v>
      </c>
      <c r="H16" s="2">
        <v>0.5423576339784094</v>
      </c>
      <c r="I16" s="19">
        <v>2.01</v>
      </c>
      <c r="J16" s="2">
        <v>8</v>
      </c>
      <c r="K16" s="2">
        <v>0.4576423660215906</v>
      </c>
      <c r="L16" s="19">
        <v>1.900900900900901</v>
      </c>
      <c r="M16" s="12">
        <v>0</v>
      </c>
      <c r="N16" s="12">
        <v>0</v>
      </c>
      <c r="O16" s="16">
        <f>IF(G16="","",(F16^(0.45+1.5*LOG(F16+G16)/LOG(10)))/((F16^(0.45+1.5*LOG(F16+G16)/LOG(10)))+(G16^(0.45+1.5*LOG(F16+G16)/LOG(10)))))</f>
        <v>0.5423576339784095</v>
      </c>
      <c r="P16" s="16">
        <f>IF(J16="","",1-(F16^(0.45+1.5*LOG(F16+J16)/LOG(10)))/((F16^(0.45+1.5*LOG(F16+J16)/LOG(10)))+(J16^(0.45+1.5*LOG(F16+J16)/LOG(10)))))</f>
        <v>0.4576423660215905</v>
      </c>
      <c r="Q16" s="16">
        <f>IF(AND(O16&lt;&gt;"",P16&lt;&gt;""),IF((O16*I16-1)&gt;0,(O16*I16-1),IF((P16*L16-1)&gt;0,(P16*L16-1),"")),"")</f>
        <v>0.09013884429660313</v>
      </c>
      <c r="R16" s="3">
        <f>IF(O16="","",IF((O16*I16-1)&gt;=$E$10,(O16*I16-1)*$B$9/$B$10/(I16-1),""))</f>
        <v>22.31159512292157</v>
      </c>
      <c r="S16" s="3">
        <f>IF(P16="","",IF((P16*L16-1)&gt;=$E$10,(P16*L16-1)*$B$9/$B$10/(L16-1),""))</f>
      </c>
    </row>
    <row r="17" spans="1:19" ht="16.5" customHeight="1">
      <c r="A17" s="17"/>
      <c r="F17" s="21"/>
      <c r="I17" s="19"/>
      <c r="L17" s="19"/>
      <c r="M17" s="12">
        <v>0</v>
      </c>
      <c r="N17" s="12">
        <v>0</v>
      </c>
      <c r="O17" s="16">
        <f aca="true" t="shared" si="0" ref="O17:O37">IF(G17="","",(F17^(0.45+1.5*LOG(F17+G17)/LOG(10)))/((F17^(0.45+1.5*LOG(F17+G17)/LOG(10)))+(G17^(0.45+1.5*LOG(F17+G17)/LOG(10)))))</f>
      </c>
      <c r="P17" s="16">
        <f aca="true" t="shared" si="1" ref="P17:P37">IF(J17="","",1-(F17^(0.45+1.5*LOG(F17+J17)/LOG(10)))/((F17^(0.45+1.5*LOG(F17+J17)/LOG(10)))+(J17^(0.45+1.5*LOG(F17+J17)/LOG(10)))))</f>
      </c>
      <c r="Q17" s="16">
        <f aca="true" t="shared" si="2" ref="Q17:Q37">IF(AND(O17&lt;&gt;"",P17&lt;&gt;""),IF((O17*I17-1)&gt;0,(O17*I17-1),IF((P17*L17-1)&gt;0,(P17*L17-1),"")),"")</f>
      </c>
      <c r="R17" s="3">
        <f aca="true" t="shared" si="3" ref="R17:R37">IF(O17="","",IF((O17*I17-1)&gt;=$E$10,(O17*I17-1)*$B$9/$B$10/(I17-1),""))</f>
      </c>
      <c r="S17" s="3">
        <f aca="true" t="shared" si="4" ref="S17:S37">IF(P17="","",IF((P17*L17-1)&gt;=$E$10,(P17*L17-1)*$B$9/$B$10/(L17-1),""))</f>
      </c>
    </row>
    <row r="18" spans="1:19" ht="16.5" customHeight="1">
      <c r="A18" s="17"/>
      <c r="F18" s="21"/>
      <c r="I18" s="19"/>
      <c r="L18" s="19"/>
      <c r="M18" s="12">
        <v>0</v>
      </c>
      <c r="N18" s="12">
        <v>0</v>
      </c>
      <c r="O18" s="16">
        <f t="shared" si="0"/>
      </c>
      <c r="P18" s="16">
        <f t="shared" si="1"/>
      </c>
      <c r="Q18" s="16">
        <f t="shared" si="2"/>
      </c>
      <c r="R18" s="3">
        <f t="shared" si="3"/>
      </c>
      <c r="S18" s="3">
        <f t="shared" si="4"/>
      </c>
    </row>
    <row r="19" spans="1:19" ht="16.5" customHeight="1">
      <c r="A19" s="17"/>
      <c r="F19" s="21"/>
      <c r="I19" s="19"/>
      <c r="L19" s="19"/>
      <c r="M19" s="12">
        <v>0</v>
      </c>
      <c r="N19" s="12">
        <v>0</v>
      </c>
      <c r="O19" s="16">
        <f t="shared" si="0"/>
      </c>
      <c r="P19" s="16">
        <f t="shared" si="1"/>
      </c>
      <c r="Q19" s="16">
        <f t="shared" si="2"/>
      </c>
      <c r="R19" s="3">
        <f t="shared" si="3"/>
      </c>
      <c r="S19" s="3">
        <f t="shared" si="4"/>
      </c>
    </row>
    <row r="20" spans="1:19" ht="16.5" customHeight="1">
      <c r="A20" s="17"/>
      <c r="F20" s="21"/>
      <c r="I20" s="19"/>
      <c r="L20" s="19"/>
      <c r="M20" s="12">
        <v>0</v>
      </c>
      <c r="N20" s="12">
        <v>0</v>
      </c>
      <c r="O20" s="16">
        <f t="shared" si="0"/>
      </c>
      <c r="P20" s="16">
        <f t="shared" si="1"/>
      </c>
      <c r="Q20" s="16">
        <f t="shared" si="2"/>
      </c>
      <c r="R20" s="3">
        <f t="shared" si="3"/>
      </c>
      <c r="S20" s="3">
        <f t="shared" si="4"/>
      </c>
    </row>
    <row r="21" spans="1:19" ht="16.5" customHeight="1">
      <c r="A21" s="17"/>
      <c r="F21" s="21"/>
      <c r="I21" s="19"/>
      <c r="L21" s="19"/>
      <c r="M21" s="12">
        <v>0</v>
      </c>
      <c r="N21" s="12">
        <v>0</v>
      </c>
      <c r="O21" s="16">
        <f t="shared" si="0"/>
      </c>
      <c r="P21" s="16">
        <f t="shared" si="1"/>
      </c>
      <c r="Q21" s="16">
        <f t="shared" si="2"/>
      </c>
      <c r="R21" s="3">
        <f t="shared" si="3"/>
      </c>
      <c r="S21" s="3">
        <f t="shared" si="4"/>
      </c>
    </row>
    <row r="22" spans="1:19" ht="16.5" customHeight="1">
      <c r="A22" s="17"/>
      <c r="F22" s="21"/>
      <c r="I22" s="19"/>
      <c r="L22" s="19"/>
      <c r="M22" s="12">
        <v>0</v>
      </c>
      <c r="N22" s="12">
        <v>0</v>
      </c>
      <c r="O22" s="16">
        <f t="shared" si="0"/>
      </c>
      <c r="P22" s="16">
        <f t="shared" si="1"/>
      </c>
      <c r="Q22" s="16">
        <f t="shared" si="2"/>
      </c>
      <c r="R22" s="3">
        <f t="shared" si="3"/>
      </c>
      <c r="S22" s="3">
        <f t="shared" si="4"/>
      </c>
    </row>
    <row r="23" spans="1:19" ht="16.5" customHeight="1">
      <c r="A23" s="17"/>
      <c r="F23" s="21"/>
      <c r="I23" s="19"/>
      <c r="L23" s="19"/>
      <c r="M23" s="12">
        <v>0</v>
      </c>
      <c r="N23" s="12">
        <v>0</v>
      </c>
      <c r="O23" s="16">
        <f t="shared" si="0"/>
      </c>
      <c r="P23" s="16">
        <f t="shared" si="1"/>
      </c>
      <c r="Q23" s="16">
        <f t="shared" si="2"/>
      </c>
      <c r="R23" s="3">
        <f t="shared" si="3"/>
      </c>
      <c r="S23" s="3">
        <f t="shared" si="4"/>
      </c>
    </row>
    <row r="24" spans="1:19" ht="16.5" customHeight="1">
      <c r="A24" s="17"/>
      <c r="F24" s="21"/>
      <c r="I24" s="19"/>
      <c r="L24" s="19"/>
      <c r="M24" s="12">
        <v>0</v>
      </c>
      <c r="N24" s="12">
        <v>0</v>
      </c>
      <c r="O24" s="16">
        <f t="shared" si="0"/>
      </c>
      <c r="P24" s="16">
        <f t="shared" si="1"/>
      </c>
      <c r="Q24" s="16">
        <f t="shared" si="2"/>
      </c>
      <c r="R24" s="3">
        <f t="shared" si="3"/>
      </c>
      <c r="S24" s="3">
        <f t="shared" si="4"/>
      </c>
    </row>
    <row r="25" spans="1:19" ht="16.5" customHeight="1">
      <c r="A25" s="17"/>
      <c r="F25" s="21"/>
      <c r="I25" s="19"/>
      <c r="L25" s="19"/>
      <c r="M25" s="12">
        <v>0</v>
      </c>
      <c r="N25" s="12">
        <v>0</v>
      </c>
      <c r="O25" s="16">
        <f t="shared" si="0"/>
      </c>
      <c r="P25" s="16">
        <f t="shared" si="1"/>
      </c>
      <c r="Q25" s="16">
        <f t="shared" si="2"/>
      </c>
      <c r="R25" s="3">
        <f t="shared" si="3"/>
      </c>
      <c r="S25" s="3">
        <f t="shared" si="4"/>
      </c>
    </row>
    <row r="26" spans="1:19" ht="16.5" customHeight="1">
      <c r="A26" s="17"/>
      <c r="F26" s="21"/>
      <c r="I26" s="19"/>
      <c r="L26" s="19"/>
      <c r="M26" s="12">
        <v>0</v>
      </c>
      <c r="N26" s="12">
        <v>0</v>
      </c>
      <c r="O26" s="16">
        <f t="shared" si="0"/>
      </c>
      <c r="P26" s="16">
        <f t="shared" si="1"/>
      </c>
      <c r="Q26" s="16">
        <f t="shared" si="2"/>
      </c>
      <c r="R26" s="3">
        <f t="shared" si="3"/>
      </c>
      <c r="S26" s="3">
        <f t="shared" si="4"/>
      </c>
    </row>
    <row r="27" spans="1:19" ht="16.5" customHeight="1">
      <c r="A27" s="17"/>
      <c r="F27" s="21"/>
      <c r="I27" s="19"/>
      <c r="L27" s="19"/>
      <c r="M27" s="12">
        <v>0</v>
      </c>
      <c r="N27" s="12">
        <v>0</v>
      </c>
      <c r="O27" s="16">
        <f t="shared" si="0"/>
      </c>
      <c r="P27" s="16">
        <f t="shared" si="1"/>
      </c>
      <c r="Q27" s="16">
        <f t="shared" si="2"/>
      </c>
      <c r="R27" s="3">
        <f t="shared" si="3"/>
      </c>
      <c r="S27" s="3">
        <f t="shared" si="4"/>
      </c>
    </row>
    <row r="28" spans="1:19" ht="16.5" customHeight="1">
      <c r="A28" s="17"/>
      <c r="F28" s="21"/>
      <c r="I28" s="19"/>
      <c r="L28" s="19"/>
      <c r="M28" s="12">
        <v>0</v>
      </c>
      <c r="N28" s="12">
        <v>0</v>
      </c>
      <c r="O28" s="16">
        <f t="shared" si="0"/>
      </c>
      <c r="P28" s="16">
        <f t="shared" si="1"/>
      </c>
      <c r="Q28" s="16">
        <f t="shared" si="2"/>
      </c>
      <c r="R28" s="3">
        <f t="shared" si="3"/>
      </c>
      <c r="S28" s="3">
        <f t="shared" si="4"/>
      </c>
    </row>
    <row r="29" spans="1:19" ht="16.5" customHeight="1">
      <c r="A29" s="17"/>
      <c r="F29" s="21"/>
      <c r="I29" s="19"/>
      <c r="L29" s="19"/>
      <c r="M29" s="12">
        <v>0</v>
      </c>
      <c r="N29" s="12">
        <v>0</v>
      </c>
      <c r="O29" s="16">
        <f t="shared" si="0"/>
      </c>
      <c r="P29" s="16">
        <f t="shared" si="1"/>
      </c>
      <c r="Q29" s="16">
        <f t="shared" si="2"/>
      </c>
      <c r="R29" s="3">
        <f t="shared" si="3"/>
      </c>
      <c r="S29" s="3">
        <f t="shared" si="4"/>
      </c>
    </row>
    <row r="30" spans="1:19" ht="16.5" customHeight="1">
      <c r="A30" s="17"/>
      <c r="F30" s="21"/>
      <c r="I30" s="19"/>
      <c r="L30" s="19"/>
      <c r="M30" s="12">
        <v>0</v>
      </c>
      <c r="N30" s="12">
        <v>0</v>
      </c>
      <c r="O30" s="16">
        <f t="shared" si="0"/>
      </c>
      <c r="P30" s="16">
        <f t="shared" si="1"/>
      </c>
      <c r="Q30" s="16">
        <f t="shared" si="2"/>
      </c>
      <c r="R30" s="3">
        <f t="shared" si="3"/>
      </c>
      <c r="S30" s="3">
        <f t="shared" si="4"/>
      </c>
    </row>
    <row r="31" spans="1:19" ht="16.5" customHeight="1">
      <c r="A31" s="17"/>
      <c r="F31" s="21"/>
      <c r="I31" s="19"/>
      <c r="L31" s="19"/>
      <c r="M31" s="12">
        <v>0</v>
      </c>
      <c r="N31" s="12">
        <v>0</v>
      </c>
      <c r="O31" s="16">
        <f t="shared" si="0"/>
      </c>
      <c r="P31" s="16">
        <f t="shared" si="1"/>
      </c>
      <c r="Q31" s="16">
        <f t="shared" si="2"/>
      </c>
      <c r="R31" s="3">
        <f t="shared" si="3"/>
      </c>
      <c r="S31" s="3">
        <f t="shared" si="4"/>
      </c>
    </row>
    <row r="32" spans="1:19" ht="16.5" customHeight="1">
      <c r="A32" s="17"/>
      <c r="F32" s="21"/>
      <c r="I32" s="19"/>
      <c r="L32" s="19"/>
      <c r="M32" s="12">
        <v>0</v>
      </c>
      <c r="N32" s="12">
        <v>0</v>
      </c>
      <c r="O32" s="16">
        <f t="shared" si="0"/>
      </c>
      <c r="P32" s="16">
        <f t="shared" si="1"/>
      </c>
      <c r="Q32" s="16">
        <f t="shared" si="2"/>
      </c>
      <c r="R32" s="3">
        <f t="shared" si="3"/>
      </c>
      <c r="S32" s="3">
        <f t="shared" si="4"/>
      </c>
    </row>
    <row r="33" spans="1:19" ht="16.5" customHeight="1">
      <c r="A33" s="17"/>
      <c r="F33" s="21"/>
      <c r="I33" s="19"/>
      <c r="L33" s="19"/>
      <c r="M33" s="12">
        <v>0</v>
      </c>
      <c r="N33" s="12">
        <v>0</v>
      </c>
      <c r="O33" s="16">
        <f t="shared" si="0"/>
      </c>
      <c r="P33" s="16">
        <f t="shared" si="1"/>
      </c>
      <c r="Q33" s="16">
        <f t="shared" si="2"/>
      </c>
      <c r="R33" s="3">
        <f t="shared" si="3"/>
      </c>
      <c r="S33" s="3">
        <f t="shared" si="4"/>
      </c>
    </row>
    <row r="34" spans="1:19" ht="16.5" customHeight="1">
      <c r="A34" s="17"/>
      <c r="F34" s="21"/>
      <c r="I34" s="19"/>
      <c r="L34" s="19"/>
      <c r="M34" s="12">
        <v>0</v>
      </c>
      <c r="N34" s="12">
        <v>0</v>
      </c>
      <c r="O34" s="16">
        <f t="shared" si="0"/>
      </c>
      <c r="P34" s="16">
        <f t="shared" si="1"/>
      </c>
      <c r="Q34" s="16">
        <f t="shared" si="2"/>
      </c>
      <c r="R34" s="3">
        <f t="shared" si="3"/>
      </c>
      <c r="S34" s="3">
        <f t="shared" si="4"/>
      </c>
    </row>
    <row r="35" spans="1:19" ht="16.5" customHeight="1">
      <c r="A35" s="17"/>
      <c r="F35" s="21"/>
      <c r="I35" s="19"/>
      <c r="L35" s="19"/>
      <c r="M35" s="12">
        <v>0</v>
      </c>
      <c r="N35" s="12">
        <v>0</v>
      </c>
      <c r="O35" s="16">
        <f t="shared" si="0"/>
      </c>
      <c r="P35" s="16">
        <f t="shared" si="1"/>
      </c>
      <c r="Q35" s="16">
        <f t="shared" si="2"/>
      </c>
      <c r="R35" s="3">
        <f t="shared" si="3"/>
      </c>
      <c r="S35" s="3">
        <f t="shared" si="4"/>
      </c>
    </row>
    <row r="36" spans="1:19" ht="16.5" customHeight="1">
      <c r="A36" s="17"/>
      <c r="F36" s="21"/>
      <c r="I36" s="19"/>
      <c r="L36" s="19"/>
      <c r="M36" s="12">
        <v>0</v>
      </c>
      <c r="N36" s="12">
        <v>0</v>
      </c>
      <c r="O36" s="16">
        <f t="shared" si="0"/>
      </c>
      <c r="P36" s="16">
        <f t="shared" si="1"/>
      </c>
      <c r="Q36" s="16">
        <f t="shared" si="2"/>
      </c>
      <c r="R36" s="3">
        <f t="shared" si="3"/>
      </c>
      <c r="S36" s="3">
        <f t="shared" si="4"/>
      </c>
    </row>
    <row r="37" spans="1:19" ht="12.75">
      <c r="A37" s="17"/>
      <c r="F37" s="21"/>
      <c r="I37" s="19"/>
      <c r="L37" s="19"/>
      <c r="M37" s="12">
        <v>0</v>
      </c>
      <c r="N37" s="12">
        <v>0</v>
      </c>
      <c r="O37" s="16">
        <f t="shared" si="0"/>
      </c>
      <c r="P37" s="16">
        <f t="shared" si="1"/>
      </c>
      <c r="Q37" s="16">
        <f t="shared" si="2"/>
      </c>
      <c r="R37" s="3">
        <f t="shared" si="3"/>
      </c>
      <c r="S37" s="3">
        <f t="shared" si="4"/>
      </c>
    </row>
    <row r="38" spans="1:19" ht="12.75">
      <c r="A38" s="17"/>
      <c r="F38" s="21"/>
      <c r="I38" s="19"/>
      <c r="L38" s="19"/>
      <c r="M38" s="4"/>
      <c r="N38" s="4"/>
      <c r="O38" s="16" t="s">
        <v>24</v>
      </c>
      <c r="P38" s="16" t="s">
        <v>24</v>
      </c>
      <c r="Q38" s="16" t="s">
        <v>24</v>
      </c>
      <c r="R38" s="3" t="s">
        <v>24</v>
      </c>
      <c r="S38" s="3" t="s">
        <v>24</v>
      </c>
    </row>
    <row r="39" spans="1:19" ht="12.75">
      <c r="A39" s="17"/>
      <c r="F39" s="21"/>
      <c r="I39" s="19"/>
      <c r="L39" s="19"/>
      <c r="M39" s="4"/>
      <c r="N39" s="4"/>
      <c r="O39" s="16"/>
      <c r="P39" s="16"/>
      <c r="Q39" s="16"/>
      <c r="R39" s="3" t="s">
        <v>24</v>
      </c>
      <c r="S39" s="3" t="s">
        <v>24</v>
      </c>
    </row>
    <row r="40" spans="1:19" ht="12.75">
      <c r="A40" s="17"/>
      <c r="F40" s="21"/>
      <c r="I40" s="19"/>
      <c r="L40" s="19"/>
      <c r="M40" s="4"/>
      <c r="N40" s="4"/>
      <c r="O40" s="16"/>
      <c r="P40" s="16"/>
      <c r="Q40" s="16"/>
      <c r="R40" s="3" t="s">
        <v>24</v>
      </c>
      <c r="S40" s="3" t="s">
        <v>24</v>
      </c>
    </row>
    <row r="41" spans="1:19" ht="12.75">
      <c r="A41" s="17"/>
      <c r="F41" s="21"/>
      <c r="I41" s="19"/>
      <c r="L41" s="19"/>
      <c r="M41" s="4"/>
      <c r="N41" s="4"/>
      <c r="O41" s="16"/>
      <c r="P41" s="16"/>
      <c r="Q41" s="16"/>
      <c r="R41" s="3" t="s">
        <v>24</v>
      </c>
      <c r="S41" s="3" t="s">
        <v>24</v>
      </c>
    </row>
    <row r="42" spans="1:19" ht="12.75">
      <c r="A42" s="17"/>
      <c r="F42" s="21"/>
      <c r="I42" s="19"/>
      <c r="L42" s="19"/>
      <c r="M42" s="4"/>
      <c r="N42" s="4"/>
      <c r="O42" s="16"/>
      <c r="P42" s="16"/>
      <c r="Q42" s="16"/>
      <c r="R42" s="3" t="s">
        <v>24</v>
      </c>
      <c r="S42" s="3" t="s">
        <v>24</v>
      </c>
    </row>
    <row r="43" spans="1:19" ht="12.75">
      <c r="A43" s="17"/>
      <c r="F43" s="21"/>
      <c r="I43" s="19"/>
      <c r="L43" s="19"/>
      <c r="M43" s="4"/>
      <c r="N43" s="4"/>
      <c r="O43" s="16"/>
      <c r="P43" s="16"/>
      <c r="Q43" s="16"/>
      <c r="R43" s="3" t="s">
        <v>24</v>
      </c>
      <c r="S43" s="3" t="s">
        <v>24</v>
      </c>
    </row>
    <row r="44" spans="1:19" ht="12.75">
      <c r="A44" s="17"/>
      <c r="F44" s="21"/>
      <c r="I44" s="19"/>
      <c r="L44" s="19"/>
      <c r="M44" s="4"/>
      <c r="N44" s="4"/>
      <c r="O44" s="16"/>
      <c r="P44" s="16"/>
      <c r="Q44" s="16"/>
      <c r="R44" s="3" t="s">
        <v>24</v>
      </c>
      <c r="S44" s="3" t="s">
        <v>24</v>
      </c>
    </row>
    <row r="45" spans="1:19" ht="12.75">
      <c r="A45" s="17"/>
      <c r="F45" s="21"/>
      <c r="I45" s="19"/>
      <c r="L45" s="19"/>
      <c r="M45" s="4"/>
      <c r="N45" s="4"/>
      <c r="O45" s="16"/>
      <c r="P45" s="16"/>
      <c r="Q45" s="16"/>
      <c r="R45" s="3" t="s">
        <v>24</v>
      </c>
      <c r="S45" s="3" t="s">
        <v>24</v>
      </c>
    </row>
    <row r="46" spans="1:19" ht="12.75">
      <c r="A46" s="17"/>
      <c r="F46" s="21"/>
      <c r="I46" s="19"/>
      <c r="L46" s="19"/>
      <c r="M46" s="4"/>
      <c r="N46" s="4"/>
      <c r="O46" s="16"/>
      <c r="P46" s="16"/>
      <c r="Q46" s="16"/>
      <c r="R46" s="3" t="s">
        <v>24</v>
      </c>
      <c r="S46" s="3" t="s">
        <v>24</v>
      </c>
    </row>
    <row r="47" spans="1:19" ht="12.75">
      <c r="A47" s="15"/>
      <c r="B47" s="5"/>
      <c r="C47" s="5"/>
      <c r="D47" s="1"/>
      <c r="E47" s="1"/>
      <c r="F47" s="22"/>
      <c r="G47" s="1"/>
      <c r="H47" s="1"/>
      <c r="I47" s="23"/>
      <c r="J47" s="1"/>
      <c r="K47" s="1"/>
      <c r="L47" s="23"/>
      <c r="M47" s="4"/>
      <c r="N47" s="4"/>
      <c r="O47" s="16"/>
      <c r="P47" s="16"/>
      <c r="Q47" s="16"/>
      <c r="R47" s="3" t="s">
        <v>24</v>
      </c>
      <c r="S47" s="3" t="s">
        <v>24</v>
      </c>
    </row>
    <row r="48" spans="1:19" ht="12.75">
      <c r="A48" s="15"/>
      <c r="B48" s="5"/>
      <c r="C48" s="5"/>
      <c r="D48" s="1"/>
      <c r="E48" s="1"/>
      <c r="F48" s="22"/>
      <c r="G48" s="1"/>
      <c r="H48" s="1"/>
      <c r="I48" s="23"/>
      <c r="J48" s="1"/>
      <c r="K48" s="1"/>
      <c r="L48" s="23"/>
      <c r="M48" s="4"/>
      <c r="N48" s="4"/>
      <c r="O48" s="16"/>
      <c r="P48" s="16"/>
      <c r="Q48" s="16"/>
      <c r="R48" s="3" t="s">
        <v>24</v>
      </c>
      <c r="S48" s="3" t="s">
        <v>24</v>
      </c>
    </row>
    <row r="49" spans="1:19" ht="12.75">
      <c r="A49" s="15"/>
      <c r="B49" s="5"/>
      <c r="C49" s="5"/>
      <c r="D49" s="1"/>
      <c r="E49" s="1"/>
      <c r="F49" s="20"/>
      <c r="G49" s="1"/>
      <c r="H49" s="1"/>
      <c r="I49" s="1"/>
      <c r="J49" s="1"/>
      <c r="K49" s="1"/>
      <c r="L49" s="1"/>
      <c r="M49" s="4"/>
      <c r="N49" s="4"/>
      <c r="O49" s="16"/>
      <c r="P49" s="16"/>
      <c r="Q49" s="16"/>
      <c r="R49" s="3" t="s">
        <v>24</v>
      </c>
      <c r="S49" s="3" t="s">
        <v>24</v>
      </c>
    </row>
    <row r="50" spans="1:19" ht="12.75">
      <c r="A50" s="15"/>
      <c r="B50" s="5"/>
      <c r="C50" s="5"/>
      <c r="D50" s="1"/>
      <c r="E50" s="1"/>
      <c r="F50" s="20"/>
      <c r="G50" s="1"/>
      <c r="H50" s="1"/>
      <c r="I50" s="1"/>
      <c r="J50" s="1"/>
      <c r="K50" s="1"/>
      <c r="L50" s="1"/>
      <c r="M50" s="4"/>
      <c r="N50" s="4"/>
      <c r="O50" s="16"/>
      <c r="P50" s="16"/>
      <c r="Q50" s="16"/>
      <c r="R50" s="3" t="s">
        <v>24</v>
      </c>
      <c r="S50" s="3" t="s">
        <v>24</v>
      </c>
    </row>
    <row r="51" spans="1:19" ht="12.75">
      <c r="A51" s="1"/>
      <c r="B51" s="5"/>
      <c r="C51" s="5"/>
      <c r="D51" s="1"/>
      <c r="E51" s="1"/>
      <c r="F51" s="1"/>
      <c r="G51" s="1"/>
      <c r="H51" s="1"/>
      <c r="I51" s="1"/>
      <c r="J51" s="1"/>
      <c r="K51" s="1"/>
      <c r="L51" s="1"/>
      <c r="M51" s="4"/>
      <c r="N51" s="4"/>
      <c r="R51" s="3" t="s">
        <v>24</v>
      </c>
      <c r="S51" s="3" t="s">
        <v>24</v>
      </c>
    </row>
    <row r="52" spans="1:19" ht="12.75">
      <c r="A52" s="1"/>
      <c r="B52" s="5"/>
      <c r="C52" s="5"/>
      <c r="D52" s="1"/>
      <c r="E52" s="1"/>
      <c r="F52" s="1"/>
      <c r="G52" s="1"/>
      <c r="H52" s="1"/>
      <c r="I52" s="1"/>
      <c r="J52" s="1"/>
      <c r="K52" s="1"/>
      <c r="L52" s="1"/>
      <c r="M52" s="4"/>
      <c r="N52" s="4"/>
      <c r="R52" s="3" t="s">
        <v>24</v>
      </c>
      <c r="S52" s="3" t="s">
        <v>24</v>
      </c>
    </row>
    <row r="53" spans="1:19" ht="12.75">
      <c r="A53" s="1"/>
      <c r="B53" s="5"/>
      <c r="C53" s="5"/>
      <c r="D53" s="1"/>
      <c r="E53" s="1"/>
      <c r="F53" s="1"/>
      <c r="G53" s="1"/>
      <c r="H53" s="1"/>
      <c r="I53" s="1"/>
      <c r="J53" s="1"/>
      <c r="K53" s="1"/>
      <c r="L53" s="1"/>
      <c r="M53" s="4"/>
      <c r="N53" s="4"/>
      <c r="R53" s="3" t="s">
        <v>24</v>
      </c>
      <c r="S53" s="3" t="s">
        <v>24</v>
      </c>
    </row>
    <row r="54" spans="13:19" ht="12.75">
      <c r="M54" s="3"/>
      <c r="N54" s="3"/>
      <c r="R54" s="3" t="s">
        <v>24</v>
      </c>
      <c r="S54" s="3" t="s">
        <v>24</v>
      </c>
    </row>
    <row r="55" spans="13:19" ht="12.75">
      <c r="M55" s="3"/>
      <c r="N55" s="3"/>
      <c r="R55" s="3" t="s">
        <v>24</v>
      </c>
      <c r="S55" s="3" t="s">
        <v>24</v>
      </c>
    </row>
    <row r="56" spans="13:19" ht="12.75">
      <c r="M56" s="3"/>
      <c r="N56" s="3"/>
      <c r="R56" s="3" t="s">
        <v>24</v>
      </c>
      <c r="S56" s="3" t="s">
        <v>24</v>
      </c>
    </row>
    <row r="57" spans="13:19" ht="12.75">
      <c r="M57" s="3"/>
      <c r="N57" s="3"/>
      <c r="R57" s="3" t="s">
        <v>24</v>
      </c>
      <c r="S57" s="3" t="s">
        <v>24</v>
      </c>
    </row>
    <row r="58" spans="13:14" ht="12.75">
      <c r="M58" s="3"/>
      <c r="N58" s="3"/>
    </row>
    <row r="59" spans="13:14" ht="12.75">
      <c r="M59" s="3"/>
      <c r="N59" s="3"/>
    </row>
    <row r="60" spans="13:14" ht="12.75">
      <c r="M60" s="3"/>
      <c r="N60" s="3"/>
    </row>
    <row r="61" spans="13:14" ht="12.75">
      <c r="M61" s="3"/>
      <c r="N61" s="3"/>
    </row>
    <row r="62" spans="13:14" ht="12.75">
      <c r="M62" s="3"/>
      <c r="N62" s="3"/>
    </row>
    <row r="63" spans="13:14" ht="12.75">
      <c r="M63" s="3"/>
      <c r="N63" s="3"/>
    </row>
    <row r="64" spans="13:14" ht="12.75">
      <c r="M64" s="3"/>
      <c r="N64" s="3"/>
    </row>
    <row r="65" spans="13:14" ht="12.75">
      <c r="M65" s="3"/>
      <c r="N65" s="3"/>
    </row>
    <row r="66" spans="13:14" ht="12.75">
      <c r="M66" s="3"/>
      <c r="N66" s="3"/>
    </row>
    <row r="67" spans="13:14" ht="12.75">
      <c r="M67" s="3"/>
      <c r="N67" s="3"/>
    </row>
    <row r="68" spans="13:14" ht="12.75">
      <c r="M68" s="3"/>
      <c r="N68" s="3"/>
    </row>
    <row r="69" spans="13:14" ht="12.75">
      <c r="M69" s="3"/>
      <c r="N69" s="3"/>
    </row>
    <row r="70" spans="13:14" ht="12.75">
      <c r="M70" s="3"/>
      <c r="N70" s="3"/>
    </row>
    <row r="71" spans="13:14" ht="12.75">
      <c r="M71" s="3"/>
      <c r="N71" s="3"/>
    </row>
    <row r="72" spans="13:14" ht="12.75">
      <c r="M72" s="3"/>
      <c r="N72" s="3"/>
    </row>
    <row r="73" spans="13:14" ht="12.75">
      <c r="M73" s="3"/>
      <c r="N73" s="3"/>
    </row>
    <row r="74" spans="13:14" ht="12.75">
      <c r="M74" s="3"/>
      <c r="N74" s="3"/>
    </row>
    <row r="75" spans="13:14" ht="12.75">
      <c r="M75" s="3"/>
      <c r="N75" s="3"/>
    </row>
    <row r="76" spans="13:14" ht="12.75">
      <c r="M76" s="3"/>
      <c r="N76" s="3"/>
    </row>
    <row r="77" spans="13:14" ht="12.75">
      <c r="M77" s="3"/>
      <c r="N77" s="3"/>
    </row>
    <row r="78" spans="13:14" ht="12.75">
      <c r="M78" s="3"/>
      <c r="N78" s="3"/>
    </row>
    <row r="79" spans="13:14" ht="12.75">
      <c r="M79" s="3"/>
      <c r="N79" s="3"/>
    </row>
  </sheetData>
  <sheetProtection/>
  <printOptions/>
  <pageMargins left="0.75" right="0.75" top="1" bottom="1" header="0.5" footer="0.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Sportpunter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Lowe</dc:creator>
  <cp:keywords/>
  <dc:description/>
  <cp:lastModifiedBy>jonathan lowe</cp:lastModifiedBy>
  <dcterms:created xsi:type="dcterms:W3CDTF">2004-09-08T03:24:28Z</dcterms:created>
  <dcterms:modified xsi:type="dcterms:W3CDTF">2006-04-02T04:38:56Z</dcterms:modified>
  <cp:category/>
  <cp:version/>
  <cp:contentType/>
  <cp:contentStatus/>
</cp:coreProperties>
</file>